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678" activeTab="0"/>
  </bookViews>
  <sheets>
    <sheet name="Sheet 1" sheetId="1" r:id="rId1"/>
  </sheets>
  <definedNames>
    <definedName name="budget">#REF!</definedName>
    <definedName name="_xlnm.Print_Area" localSheetId="0">'Sheet 1'!$A$1:$H$124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<sst xmlns="http://schemas.openxmlformats.org/spreadsheetml/2006/main" count="198" uniqueCount="133">
  <si>
    <t>PI Name - LAST, FIRST, MIDDLE:</t>
  </si>
  <si>
    <t>INITIAL BUDGET PERIOD - FROM:</t>
  </si>
  <si>
    <t>TO:</t>
  </si>
  <si>
    <t xml:space="preserve">    Yr. 1</t>
  </si>
  <si>
    <t xml:space="preserve">    Yr. 2</t>
  </si>
  <si>
    <t xml:space="preserve">    Yr. 3</t>
  </si>
  <si>
    <t>Yr.4</t>
  </si>
  <si>
    <t>Yr.5</t>
  </si>
  <si>
    <t xml:space="preserve"> </t>
  </si>
  <si>
    <t>Regular Benefits</t>
  </si>
  <si>
    <t>Graduate Student Benefits</t>
  </si>
  <si>
    <t>Undergraduate Student Benefits</t>
  </si>
  <si>
    <t>Summer Rate</t>
  </si>
  <si>
    <t>COLA</t>
  </si>
  <si>
    <t>NA</t>
  </si>
  <si>
    <t>INFLATION</t>
  </si>
  <si>
    <t>INDIRECT COSTS RATE</t>
  </si>
  <si>
    <t>IDC BASE (MTDC) ADJUSTMENTS:</t>
  </si>
  <si>
    <t xml:space="preserve">     (1) Subcontracts</t>
  </si>
  <si>
    <t xml:space="preserve">  Cumulative</t>
  </si>
  <si>
    <t>--------------&gt;   MTDC:</t>
  </si>
  <si>
    <t>Consortium/Subcontract (DIRECT &amp; INDIRECT COSTS) &amp; Tuition. PLUS Allowance for Subcontracts</t>
  </si>
  <si>
    <t xml:space="preserve">   Year 1</t>
  </si>
  <si>
    <t xml:space="preserve">  Year 2</t>
  </si>
  <si>
    <t xml:space="preserve">  Year 3</t>
  </si>
  <si>
    <t>Year 4</t>
  </si>
  <si>
    <t>Year  5</t>
  </si>
  <si>
    <t>Cumulative</t>
  </si>
  <si>
    <t>----------------</t>
  </si>
  <si>
    <t>1  Principal Investigator ONLY</t>
  </si>
  <si>
    <t>2</t>
  </si>
  <si>
    <t>3</t>
  </si>
  <si>
    <t>4</t>
  </si>
  <si>
    <t>5</t>
  </si>
  <si>
    <t xml:space="preserve">   Summer Fringe Benefits</t>
  </si>
  <si>
    <t xml:space="preserve">   Grad. Student Benefits</t>
  </si>
  <si>
    <t xml:space="preserve">   Undergrad. Benefits</t>
  </si>
  <si>
    <t>Total Fringe Benefits</t>
  </si>
  <si>
    <t xml:space="preserve">Total Salaries </t>
  </si>
  <si>
    <t>INDIVIDUAL FRINGE BENEFIT COST BREAKDOWN</t>
  </si>
  <si>
    <t xml:space="preserve">   Principal Investigator ONLY</t>
  </si>
  <si>
    <t>1</t>
  </si>
  <si>
    <t>Total A.1 - A.5</t>
  </si>
  <si>
    <t>Total Summer (A.6) Sr. Personnel</t>
  </si>
  <si>
    <t>6</t>
  </si>
  <si>
    <t>Graduate Students - See Below</t>
  </si>
  <si>
    <t>&lt;&lt;&lt;&lt;&lt;&lt;MAKE NO ENTRIES IN THESE CELLS&gt;&gt;&gt;&gt;&gt;&gt;</t>
  </si>
  <si>
    <t>Undergrad Students - See Below</t>
  </si>
  <si>
    <t>Total Other Personnel</t>
  </si>
  <si>
    <t>B.</t>
  </si>
  <si>
    <t>Total Graduate Students (B.3)</t>
  </si>
  <si>
    <t>Total Undergraduate Students (B.4)</t>
  </si>
  <si>
    <t>C.</t>
  </si>
  <si>
    <t>Total Salaries &amp; Benefits (A+B+C)</t>
  </si>
  <si>
    <t>Total Equipment</t>
  </si>
  <si>
    <t>D.</t>
  </si>
  <si>
    <t>E.</t>
  </si>
  <si>
    <t>Travel  1.  -  Domestic</t>
  </si>
  <si>
    <t xml:space="preserve">            2.. -  Foreign</t>
  </si>
  <si>
    <t>F.</t>
  </si>
  <si>
    <t>Participant Support</t>
  </si>
  <si>
    <t>1. Stipends</t>
  </si>
  <si>
    <t>2. Travel</t>
  </si>
  <si>
    <t>3. Subsistance</t>
  </si>
  <si>
    <t>Total Number of Participants</t>
  </si>
  <si>
    <t>Total Participant Costs</t>
  </si>
  <si>
    <t>G.</t>
  </si>
  <si>
    <t>Other Direct Costs</t>
  </si>
  <si>
    <t>1. Materials and Supplies</t>
  </si>
  <si>
    <t>4. Computer Services</t>
  </si>
  <si>
    <t>Total Other Direct Costs</t>
  </si>
  <si>
    <t>4. Other</t>
  </si>
  <si>
    <t>Proposed Level</t>
  </si>
  <si>
    <t>Agreed Level if Different</t>
  </si>
  <si>
    <t>A.  SENIOR PERSONNEL</t>
  </si>
  <si>
    <t>6  Principal Investigator ONLY</t>
  </si>
  <si>
    <t>B.  OTHER PERSONNEL</t>
  </si>
  <si>
    <t>B.3 Grad Students</t>
  </si>
  <si>
    <t>B.4 Undergrad Students</t>
  </si>
  <si>
    <t>MTDC = Total direct costs: MINUS Equipment, Patient Care (IN &amp; OUT), Alterations, Participant Support,</t>
  </si>
  <si>
    <t>THIS SECTION IS DOES NOT ADD INTO THE TOTALS</t>
  </si>
  <si>
    <t xml:space="preserve">^ ^ ^ THIS SECTION IS DOES NOT ADD INTO THE TOTALS ^ ^ ^ </t>
  </si>
  <si>
    <t>State IFR Offset</t>
  </si>
  <si>
    <r>
      <t>OTHERS (</t>
    </r>
    <r>
      <rPr>
        <b/>
        <sz val="12"/>
        <rFont val="Times New Roman"/>
        <family val="1"/>
      </rPr>
      <t>ITEM A.6 ON THE BUDGET SHEETS</t>
    </r>
    <r>
      <rPr>
        <sz val="12"/>
        <rFont val="Times New Roman"/>
        <family val="1"/>
      </rPr>
      <t>) USE FOR SUMMER SALARIES</t>
    </r>
  </si>
  <si>
    <t>SENIOR PERSONNEL - USE FOR STATE IFR OFFSET SALARIES</t>
  </si>
  <si>
    <t xml:space="preserve">   State IFR Offset Benefits</t>
  </si>
  <si>
    <t xml:space="preserve">   Research Fringe Benefits</t>
  </si>
  <si>
    <r>
      <t>IMPORTANT</t>
    </r>
    <r>
      <rPr>
        <sz val="10"/>
        <color indexed="10"/>
        <rFont val="Times New Roman"/>
        <family val="1"/>
      </rPr>
      <t xml:space="preserve"> Enter Number of Budget Years Here=&gt;</t>
    </r>
  </si>
  <si>
    <t>On Campus</t>
  </si>
  <si>
    <t>Rate</t>
  </si>
  <si>
    <t>Other</t>
  </si>
  <si>
    <t xml:space="preserve">Secretarial </t>
  </si>
  <si>
    <t>2. Publications</t>
  </si>
  <si>
    <t>3. Consultant Services</t>
  </si>
  <si>
    <t>Undergraduates</t>
  </si>
  <si>
    <t>Other Professionals</t>
  </si>
  <si>
    <t>OTHERS - USE FOR SUMMER SALARIES</t>
  </si>
  <si>
    <t>'----------------</t>
  </si>
  <si>
    <t xml:space="preserve">             </t>
  </si>
  <si>
    <r>
      <t xml:space="preserve">        </t>
    </r>
    <r>
      <rPr>
        <b/>
        <sz val="12"/>
        <rFont val="Times New Roman"/>
        <family val="1"/>
      </rPr>
      <t>COLA</t>
    </r>
    <r>
      <rPr>
        <sz val="12"/>
        <rFont val="Times New Roman"/>
        <family val="1"/>
      </rPr>
      <t xml:space="preserve"> Applied to all salaries.</t>
    </r>
  </si>
  <si>
    <r>
      <t xml:space="preserve">        </t>
    </r>
    <r>
      <rPr>
        <b/>
        <sz val="12"/>
        <rFont val="Times New Roman"/>
        <family val="1"/>
      </rPr>
      <t>INFLATION</t>
    </r>
    <r>
      <rPr>
        <sz val="12"/>
        <rFont val="Times New Roman"/>
        <family val="1"/>
      </rPr>
      <t xml:space="preserve"> Applied to all non-personnel lines except Equipment, Consortium/Subcontracts and Other.</t>
    </r>
  </si>
  <si>
    <t>7. Other</t>
  </si>
  <si>
    <r>
      <t xml:space="preserve">  </t>
    </r>
    <r>
      <rPr>
        <b/>
        <u val="single"/>
        <sz val="11"/>
        <color indexed="10"/>
        <rFont val="Times New Roman"/>
        <family val="1"/>
      </rPr>
      <t>SUBCONTRACTS</t>
    </r>
    <r>
      <rPr>
        <u val="single"/>
        <sz val="11"/>
        <color indexed="10"/>
        <rFont val="Times New Roman"/>
        <family val="1"/>
      </rPr>
      <t>:</t>
    </r>
    <r>
      <rPr>
        <sz val="11"/>
        <color indexed="10"/>
        <rFont val="Times New Roman"/>
        <family val="1"/>
      </rPr>
      <t xml:space="preserve"> IDC on first $25,000 of EACH. Enter full value in Cell 105. Enter $25K Max. Per contract below</t>
    </r>
  </si>
  <si>
    <t>5. Subawards/Subcontracts</t>
  </si>
  <si>
    <t>H.</t>
  </si>
  <si>
    <t xml:space="preserve"> Total Direct Costs</t>
  </si>
  <si>
    <t>I.</t>
  </si>
  <si>
    <t>J.</t>
  </si>
  <si>
    <t xml:space="preserve">Total Indirect Costs </t>
  </si>
  <si>
    <t>Total Direct and Indirect Costs</t>
  </si>
  <si>
    <t>A.</t>
  </si>
  <si>
    <t xml:space="preserve"> SENIOR PERSONNEL - USE FOR REGULAR RESEARCH SALARIES</t>
  </si>
  <si>
    <t>OTHER PERSONNEL (SHOW NUMBERS IN BRACKETS)</t>
  </si>
  <si>
    <t>K.</t>
  </si>
  <si>
    <t>L.</t>
  </si>
  <si>
    <t>M.</t>
  </si>
  <si>
    <t>Residual Funds</t>
  </si>
  <si>
    <t>Amount of This Request</t>
  </si>
  <si>
    <t>Cost Sharing</t>
  </si>
  <si>
    <t>Grad Students</t>
  </si>
  <si>
    <t xml:space="preserve">The new FLSA paid overtime rule sets a salary level of  </t>
  </si>
  <si>
    <r>
      <rPr>
        <b/>
        <sz val="11"/>
        <rFont val="Times New Roman"/>
        <family val="1"/>
      </rPr>
      <t>$47,476</t>
    </r>
    <r>
      <rPr>
        <sz val="11"/>
        <rFont val="Times New Roman"/>
        <family val="1"/>
      </rPr>
      <t xml:space="preserve"> for professional employees to be exempt</t>
    </r>
  </si>
  <si>
    <t xml:space="preserve"> from paid overtime.</t>
  </si>
  <si>
    <t>6. Grad Tuition*</t>
  </si>
  <si>
    <t>see Note at the top</t>
  </si>
  <si>
    <t>Post Doctoral</t>
  </si>
  <si>
    <t>Total Postdoctoral Associates</t>
  </si>
  <si>
    <t xml:space="preserve">IDC- effective 7/1/19 onward </t>
  </si>
  <si>
    <r>
      <t xml:space="preserve"> is </t>
    </r>
    <r>
      <rPr>
        <b/>
        <sz val="12"/>
        <rFont val="Times New Roman"/>
        <family val="1"/>
      </rPr>
      <t>$2,826/semester</t>
    </r>
  </si>
  <si>
    <t>Tuition rate for proposals submitted as of August 26, 2019</t>
  </si>
  <si>
    <t>https://www.stonybrook.edu/commcms/osp-ogm/rates_and_institutional/fringe_rates.php</t>
  </si>
  <si>
    <t>Up-to-date Fringe Benefits Rates can be accessed at:</t>
  </si>
  <si>
    <r>
      <t xml:space="preserve">The current NIH Salary Cap is </t>
    </r>
    <r>
      <rPr>
        <b/>
        <sz val="11"/>
        <rFont val="Times New Roman"/>
        <family val="1"/>
      </rPr>
      <t>212,100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</si>
</sst>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0.0%"/>
    <numFmt numFmtId="166" formatCode="0.000%"/>
    <numFmt numFmtId="167" formatCode="0_)"/>
    <numFmt numFmtId="168" formatCode="&quot;$&quot;#,##0"/>
    <numFmt numFmtId="169" formatCode="#,###"/>
    <numFmt numFmtId="170" formatCode="&quot;$&quot;#,##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2"/>
      <color indexed="9"/>
      <name val="Arial"/>
      <family val="2"/>
    </font>
    <font>
      <sz val="12"/>
      <color indexed="10"/>
      <name val="Arial"/>
      <family val="2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u val="single"/>
      <sz val="11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u val="single"/>
      <sz val="11"/>
      <color indexed="10"/>
      <name val="Times New Roman"/>
      <family val="1"/>
    </font>
    <font>
      <sz val="12"/>
      <name val="Arial Narrow"/>
      <family val="2"/>
    </font>
    <font>
      <b/>
      <sz val="12"/>
      <name val="Arial Narrow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4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8" tint="0.5999900102615356"/>
      <name val="Times New Roman"/>
      <family val="1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10"/>
      </left>
      <right style="thin"/>
      <top style="thin">
        <color indexed="10"/>
      </top>
      <bottom style="thin">
        <color indexed="10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6" fillId="0" borderId="10" xfId="59" applyFont="1" applyBorder="1" applyProtection="1">
      <alignment/>
      <protection locked="0"/>
    </xf>
    <xf numFmtId="0" fontId="6" fillId="0" borderId="10" xfId="59" applyFont="1" applyBorder="1">
      <alignment/>
      <protection/>
    </xf>
    <xf numFmtId="0" fontId="4" fillId="0" borderId="0" xfId="59" applyFont="1">
      <alignment/>
      <protection/>
    </xf>
    <xf numFmtId="0" fontId="6" fillId="0" borderId="0" xfId="59" applyFont="1">
      <alignment/>
      <protection/>
    </xf>
    <xf numFmtId="14" fontId="6" fillId="0" borderId="10" xfId="59" applyNumberFormat="1" applyFont="1" applyBorder="1" applyProtection="1">
      <alignment/>
      <protection locked="0"/>
    </xf>
    <xf numFmtId="0" fontId="4" fillId="0" borderId="10" xfId="59" applyFont="1" applyBorder="1">
      <alignment/>
      <protection/>
    </xf>
    <xf numFmtId="0" fontId="4" fillId="0" borderId="0" xfId="59" applyFont="1" applyBorder="1" applyAlignment="1" applyProtection="1">
      <alignment horizontal="left"/>
      <protection/>
    </xf>
    <xf numFmtId="0" fontId="4" fillId="0" borderId="10" xfId="59" applyFont="1" applyBorder="1" applyAlignment="1" applyProtection="1">
      <alignment horizontal="left"/>
      <protection/>
    </xf>
    <xf numFmtId="0" fontId="4" fillId="0" borderId="11" xfId="59" applyFont="1" applyBorder="1">
      <alignment/>
      <protection/>
    </xf>
    <xf numFmtId="0" fontId="7" fillId="0" borderId="12" xfId="59" applyFont="1" applyBorder="1">
      <alignment/>
      <protection/>
    </xf>
    <xf numFmtId="0" fontId="8" fillId="0" borderId="13" xfId="59" applyFont="1" applyBorder="1" applyAlignment="1">
      <alignment horizontal="right"/>
      <protection/>
    </xf>
    <xf numFmtId="37" fontId="4" fillId="0" borderId="0" xfId="59" applyNumberFormat="1" applyFont="1" applyAlignment="1" applyProtection="1">
      <alignment horizontal="center"/>
      <protection/>
    </xf>
    <xf numFmtId="0" fontId="4" fillId="0" borderId="0" xfId="59" applyFont="1" applyAlignment="1" applyProtection="1">
      <alignment horizontal="center"/>
      <protection/>
    </xf>
    <xf numFmtId="37" fontId="4" fillId="0" borderId="0" xfId="59" applyNumberFormat="1" applyFont="1" applyAlignment="1" applyProtection="1" quotePrefix="1">
      <alignment horizontal="center"/>
      <protection/>
    </xf>
    <xf numFmtId="37" fontId="6" fillId="0" borderId="10" xfId="59" applyNumberFormat="1" applyFont="1" applyBorder="1" applyProtection="1">
      <alignment/>
      <protection/>
    </xf>
    <xf numFmtId="37" fontId="6" fillId="0" borderId="14" xfId="59" applyNumberFormat="1" applyFont="1" applyBorder="1" applyProtection="1">
      <alignment/>
      <protection/>
    </xf>
    <xf numFmtId="37" fontId="6" fillId="0" borderId="0" xfId="59" applyNumberFormat="1" applyFont="1" applyBorder="1" applyProtection="1">
      <alignment/>
      <protection/>
    </xf>
    <xf numFmtId="38" fontId="6" fillId="0" borderId="0" xfId="45" applyNumberFormat="1" applyFont="1" applyBorder="1" applyAlignment="1">
      <alignment/>
    </xf>
    <xf numFmtId="38" fontId="6" fillId="0" borderId="10" xfId="45" applyNumberFormat="1" applyFont="1" applyBorder="1" applyAlignment="1">
      <alignment/>
    </xf>
    <xf numFmtId="38" fontId="6" fillId="0" borderId="0" xfId="45" applyNumberFormat="1" applyFont="1" applyAlignment="1" applyProtection="1">
      <alignment/>
      <protection locked="0"/>
    </xf>
    <xf numFmtId="0" fontId="4" fillId="0" borderId="0" xfId="59">
      <alignment/>
      <protection/>
    </xf>
    <xf numFmtId="0" fontId="4" fillId="0" borderId="0" xfId="59" applyProtection="1">
      <alignment/>
      <protection locked="0"/>
    </xf>
    <xf numFmtId="0" fontId="4" fillId="0" borderId="15" xfId="59" applyFont="1" applyBorder="1" applyAlignment="1" applyProtection="1">
      <alignment horizontal="left"/>
      <protection/>
    </xf>
    <xf numFmtId="49" fontId="4" fillId="0" borderId="15" xfId="59" applyNumberFormat="1" applyFont="1" applyBorder="1" applyAlignment="1" applyProtection="1">
      <alignment horizontal="left"/>
      <protection/>
    </xf>
    <xf numFmtId="49" fontId="4" fillId="0" borderId="16" xfId="59" applyNumberFormat="1" applyFont="1" applyBorder="1" applyAlignment="1" applyProtection="1">
      <alignment horizontal="left"/>
      <protection/>
    </xf>
    <xf numFmtId="41" fontId="6" fillId="0" borderId="0" xfId="44" applyFont="1" applyAlignment="1">
      <alignment/>
    </xf>
    <xf numFmtId="10" fontId="6" fillId="0" borderId="0" xfId="59" applyNumberFormat="1" applyFont="1">
      <alignment/>
      <protection/>
    </xf>
    <xf numFmtId="49" fontId="4" fillId="0" borderId="10" xfId="59" applyNumberFormat="1" applyFont="1" applyBorder="1" applyAlignment="1" applyProtection="1">
      <alignment horizontal="left"/>
      <protection/>
    </xf>
    <xf numFmtId="38" fontId="6" fillId="0" borderId="17" xfId="45" applyNumberFormat="1" applyFont="1" applyBorder="1" applyAlignment="1" applyProtection="1">
      <alignment/>
      <protection locked="0"/>
    </xf>
    <xf numFmtId="38" fontId="6" fillId="0" borderId="18" xfId="45" applyNumberFormat="1" applyFont="1" applyBorder="1" applyAlignment="1" applyProtection="1">
      <alignment/>
      <protection locked="0"/>
    </xf>
    <xf numFmtId="38" fontId="6" fillId="0" borderId="19" xfId="45" applyNumberFormat="1" applyFont="1" applyBorder="1" applyAlignment="1" applyProtection="1">
      <alignment/>
      <protection locked="0"/>
    </xf>
    <xf numFmtId="37" fontId="9" fillId="0" borderId="20" xfId="59" applyNumberFormat="1" applyFont="1" applyBorder="1" applyProtection="1">
      <alignment/>
      <protection/>
    </xf>
    <xf numFmtId="38" fontId="6" fillId="0" borderId="10" xfId="45" applyNumberFormat="1" applyFont="1" applyBorder="1" applyAlignment="1" applyProtection="1">
      <alignment/>
      <protection locked="0"/>
    </xf>
    <xf numFmtId="37" fontId="6" fillId="33" borderId="0" xfId="59" applyNumberFormat="1" applyFont="1" applyFill="1" applyBorder="1" applyProtection="1">
      <alignment/>
      <protection/>
    </xf>
    <xf numFmtId="0" fontId="4" fillId="33" borderId="21" xfId="59" applyFont="1" applyFill="1" applyBorder="1">
      <alignment/>
      <protection/>
    </xf>
    <xf numFmtId="38" fontId="6" fillId="33" borderId="21" xfId="45" applyNumberFormat="1" applyFont="1" applyFill="1" applyBorder="1" applyAlignment="1">
      <alignment/>
    </xf>
    <xf numFmtId="37" fontId="6" fillId="33" borderId="21" xfId="59" applyNumberFormat="1" applyFont="1" applyFill="1" applyBorder="1" applyProtection="1">
      <alignment/>
      <protection/>
    </xf>
    <xf numFmtId="49" fontId="10" fillId="0" borderId="15" xfId="59" applyNumberFormat="1" applyFont="1" applyBorder="1" applyAlignment="1" applyProtection="1">
      <alignment horizontal="left"/>
      <protection/>
    </xf>
    <xf numFmtId="49" fontId="4" fillId="33" borderId="15" xfId="59" applyNumberFormat="1" applyFont="1" applyFill="1" applyBorder="1" applyAlignment="1" applyProtection="1">
      <alignment horizontal="left"/>
      <protection/>
    </xf>
    <xf numFmtId="0" fontId="4" fillId="0" borderId="16" xfId="59" applyFont="1" applyBorder="1" applyAlignment="1" applyProtection="1">
      <alignment horizontal="left"/>
      <protection/>
    </xf>
    <xf numFmtId="0" fontId="4" fillId="0" borderId="16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59" applyFont="1" applyBorder="1" applyAlignment="1" applyProtection="1">
      <alignment horizontal="center"/>
      <protection/>
    </xf>
    <xf numFmtId="37" fontId="4" fillId="0" borderId="25" xfId="59" applyNumberFormat="1" applyFont="1" applyBorder="1" applyAlignment="1" applyProtection="1" quotePrefix="1">
      <alignment horizontal="center"/>
      <protection/>
    </xf>
    <xf numFmtId="0" fontId="4" fillId="0" borderId="26" xfId="59" applyFont="1" applyBorder="1" applyAlignment="1" applyProtection="1">
      <alignment horizontal="left"/>
      <protection/>
    </xf>
    <xf numFmtId="37" fontId="6" fillId="0" borderId="19" xfId="59" applyNumberFormat="1" applyFont="1" applyBorder="1" applyProtection="1">
      <alignment/>
      <protection/>
    </xf>
    <xf numFmtId="38" fontId="6" fillId="0" borderId="17" xfId="45" applyNumberFormat="1" applyFont="1" applyBorder="1" applyAlignment="1">
      <alignment/>
    </xf>
    <xf numFmtId="38" fontId="6" fillId="0" borderId="18" xfId="45" applyNumberFormat="1" applyFont="1" applyBorder="1" applyAlignment="1">
      <alignment/>
    </xf>
    <xf numFmtId="0" fontId="4" fillId="0" borderId="27" xfId="59" applyFont="1" applyBorder="1">
      <alignment/>
      <protection/>
    </xf>
    <xf numFmtId="0" fontId="6" fillId="0" borderId="28" xfId="59" applyFont="1" applyBorder="1">
      <alignment/>
      <protection/>
    </xf>
    <xf numFmtId="0" fontId="6" fillId="0" borderId="29" xfId="59" applyFont="1" applyBorder="1">
      <alignment/>
      <protection/>
    </xf>
    <xf numFmtId="0" fontId="4" fillId="0" borderId="17" xfId="59" applyFont="1" applyBorder="1">
      <alignment/>
      <protection/>
    </xf>
    <xf numFmtId="0" fontId="5" fillId="0" borderId="0" xfId="59" applyFont="1" applyBorder="1" applyAlignment="1">
      <alignment horizontal="right"/>
      <protection/>
    </xf>
    <xf numFmtId="0" fontId="6" fillId="0" borderId="0" xfId="59" applyFont="1" applyBorder="1" applyAlignment="1">
      <alignment horizontal="right"/>
      <protection/>
    </xf>
    <xf numFmtId="0" fontId="6" fillId="0" borderId="14" xfId="59" applyFont="1" applyBorder="1">
      <alignment/>
      <protection/>
    </xf>
    <xf numFmtId="0" fontId="6" fillId="0" borderId="0" xfId="59" applyFont="1" applyBorder="1">
      <alignment/>
      <protection/>
    </xf>
    <xf numFmtId="0" fontId="6" fillId="0" borderId="30" xfId="59" applyFont="1" applyBorder="1">
      <alignment/>
      <protection/>
    </xf>
    <xf numFmtId="0" fontId="4" fillId="0" borderId="14" xfId="59" applyFont="1" applyBorder="1" applyAlignment="1">
      <alignment horizontal="center"/>
      <protection/>
    </xf>
    <xf numFmtId="10" fontId="4" fillId="0" borderId="30" xfId="59" applyNumberFormat="1" applyFont="1" applyBorder="1" applyAlignment="1">
      <alignment horizontal="center"/>
      <protection/>
    </xf>
    <xf numFmtId="10" fontId="4" fillId="0" borderId="14" xfId="59" applyNumberFormat="1" applyFont="1" applyBorder="1" applyAlignment="1">
      <alignment horizontal="center"/>
      <protection/>
    </xf>
    <xf numFmtId="10" fontId="4" fillId="0" borderId="0" xfId="59" applyNumberFormat="1" applyFont="1" applyBorder="1" applyProtection="1">
      <alignment/>
      <protection/>
    </xf>
    <xf numFmtId="0" fontId="4" fillId="0" borderId="0" xfId="59" applyFont="1" applyBorder="1" applyAlignment="1" applyProtection="1">
      <alignment horizontal="right"/>
      <protection/>
    </xf>
    <xf numFmtId="10" fontId="4" fillId="0" borderId="0" xfId="59" applyNumberFormat="1" applyFont="1" applyBorder="1" applyAlignment="1" applyProtection="1">
      <alignment horizontal="right"/>
      <protection/>
    </xf>
    <xf numFmtId="10" fontId="4" fillId="0" borderId="30" xfId="59" applyNumberFormat="1" applyFont="1" applyBorder="1">
      <alignment/>
      <protection/>
    </xf>
    <xf numFmtId="0" fontId="4" fillId="0" borderId="0" xfId="59" applyFont="1" applyBorder="1">
      <alignment/>
      <protection/>
    </xf>
    <xf numFmtId="0" fontId="4" fillId="0" borderId="30" xfId="59" applyFont="1" applyBorder="1">
      <alignment/>
      <protection/>
    </xf>
    <xf numFmtId="0" fontId="4" fillId="0" borderId="14" xfId="59" applyFont="1" applyBorder="1">
      <alignment/>
      <protection/>
    </xf>
    <xf numFmtId="37" fontId="4" fillId="0" borderId="0" xfId="59" applyNumberFormat="1" applyFont="1" applyBorder="1" applyAlignment="1" applyProtection="1">
      <alignment horizontal="center"/>
      <protection/>
    </xf>
    <xf numFmtId="37" fontId="9" fillId="0" borderId="30" xfId="59" applyNumberFormat="1" applyFont="1" applyBorder="1" applyAlignment="1" applyProtection="1">
      <alignment horizontal="center"/>
      <protection/>
    </xf>
    <xf numFmtId="49" fontId="4" fillId="0" borderId="17" xfId="59" applyNumberFormat="1" applyFont="1" applyBorder="1">
      <alignment/>
      <protection/>
    </xf>
    <xf numFmtId="37" fontId="4" fillId="0" borderId="0" xfId="59" applyNumberFormat="1" applyFont="1" applyBorder="1" applyAlignment="1" applyProtection="1" quotePrefix="1">
      <alignment horizontal="center"/>
      <protection/>
    </xf>
    <xf numFmtId="37" fontId="4" fillId="0" borderId="31" xfId="59" applyNumberFormat="1" applyFont="1" applyBorder="1" applyAlignment="1" applyProtection="1" quotePrefix="1">
      <alignment horizontal="center"/>
      <protection/>
    </xf>
    <xf numFmtId="49" fontId="10" fillId="0" borderId="17" xfId="59" applyNumberFormat="1" applyFont="1" applyBorder="1">
      <alignment/>
      <protection/>
    </xf>
    <xf numFmtId="49" fontId="10" fillId="0" borderId="0" xfId="59" applyNumberFormat="1" applyFont="1" applyBorder="1" applyAlignment="1" applyProtection="1">
      <alignment horizontal="left"/>
      <protection/>
    </xf>
    <xf numFmtId="37" fontId="9" fillId="0" borderId="31" xfId="59" applyNumberFormat="1" applyFont="1" applyBorder="1" applyProtection="1">
      <alignment/>
      <protection/>
    </xf>
    <xf numFmtId="49" fontId="4" fillId="0" borderId="0" xfId="59" applyNumberFormat="1" applyFont="1" applyBorder="1" applyAlignment="1" applyProtection="1">
      <alignment horizontal="left"/>
      <protection/>
    </xf>
    <xf numFmtId="49" fontId="4" fillId="0" borderId="18" xfId="59" applyNumberFormat="1" applyFont="1" applyBorder="1">
      <alignment/>
      <protection/>
    </xf>
    <xf numFmtId="49" fontId="4" fillId="0" borderId="17" xfId="59" applyNumberFormat="1" applyFont="1" applyFill="1" applyBorder="1">
      <alignment/>
      <protection/>
    </xf>
    <xf numFmtId="37" fontId="9" fillId="33" borderId="31" xfId="59" applyNumberFormat="1" applyFont="1" applyFill="1" applyBorder="1" applyAlignment="1" applyProtection="1">
      <alignment/>
      <protection/>
    </xf>
    <xf numFmtId="37" fontId="9" fillId="33" borderId="31" xfId="59" applyNumberFormat="1" applyFont="1" applyFill="1" applyBorder="1" applyProtection="1">
      <alignment/>
      <protection/>
    </xf>
    <xf numFmtId="38" fontId="6" fillId="0" borderId="0" xfId="45" applyNumberFormat="1" applyFont="1" applyBorder="1" applyAlignment="1" applyProtection="1">
      <alignment/>
      <protection locked="0"/>
    </xf>
    <xf numFmtId="49" fontId="4" fillId="33" borderId="17" xfId="59" applyNumberFormat="1" applyFont="1" applyFill="1" applyBorder="1">
      <alignment/>
      <protection/>
    </xf>
    <xf numFmtId="0" fontId="4" fillId="33" borderId="0" xfId="59" applyFont="1" applyFill="1" applyBorder="1" applyAlignment="1" applyProtection="1">
      <alignment horizontal="left"/>
      <protection/>
    </xf>
    <xf numFmtId="37" fontId="6" fillId="0" borderId="0" xfId="59" applyNumberFormat="1" applyFont="1" applyBorder="1" applyProtection="1">
      <alignment/>
      <protection locked="0"/>
    </xf>
    <xf numFmtId="0" fontId="4" fillId="0" borderId="17" xfId="59" applyBorder="1">
      <alignment/>
      <protection/>
    </xf>
    <xf numFmtId="0" fontId="4" fillId="0" borderId="0" xfId="59" applyFont="1" applyBorder="1" applyAlignment="1">
      <alignment horizontal="right"/>
      <protection/>
    </xf>
    <xf numFmtId="0" fontId="4" fillId="0" borderId="32" xfId="59" applyFont="1" applyBorder="1">
      <alignment/>
      <protection/>
    </xf>
    <xf numFmtId="0" fontId="4" fillId="0" borderId="33" xfId="59" applyFont="1" applyBorder="1">
      <alignment/>
      <protection/>
    </xf>
    <xf numFmtId="0" fontId="4" fillId="0" borderId="34" xfId="59" applyFont="1" applyBorder="1">
      <alignment/>
      <protection/>
    </xf>
    <xf numFmtId="49" fontId="4" fillId="0" borderId="35" xfId="59" applyNumberFormat="1" applyFont="1" applyBorder="1">
      <alignment/>
      <protection/>
    </xf>
    <xf numFmtId="0" fontId="4" fillId="0" borderId="23" xfId="59" applyFont="1" applyBorder="1">
      <alignment/>
      <protection/>
    </xf>
    <xf numFmtId="37" fontId="4" fillId="0" borderId="23" xfId="59" applyNumberFormat="1" applyFont="1" applyBorder="1" applyAlignment="1" applyProtection="1">
      <alignment horizontal="center"/>
      <protection/>
    </xf>
    <xf numFmtId="0" fontId="4" fillId="0" borderId="23" xfId="59" applyFont="1" applyBorder="1" applyAlignment="1" applyProtection="1">
      <alignment horizontal="center"/>
      <protection/>
    </xf>
    <xf numFmtId="0" fontId="4" fillId="0" borderId="36" xfId="59" applyFont="1" applyBorder="1" applyAlignment="1" applyProtection="1">
      <alignment horizontal="center"/>
      <protection/>
    </xf>
    <xf numFmtId="0" fontId="4" fillId="0" borderId="32" xfId="59" applyBorder="1">
      <alignment/>
      <protection/>
    </xf>
    <xf numFmtId="0" fontId="4" fillId="0" borderId="33" xfId="59" applyFont="1" applyBorder="1" applyAlignment="1">
      <alignment horizontal="right"/>
      <protection/>
    </xf>
    <xf numFmtId="37" fontId="6" fillId="0" borderId="17" xfId="59" applyNumberFormat="1" applyFont="1" applyBorder="1" applyProtection="1">
      <alignment/>
      <protection locked="0"/>
    </xf>
    <xf numFmtId="37" fontId="6" fillId="0" borderId="18" xfId="59" applyNumberFormat="1" applyFont="1" applyBorder="1" applyProtection="1">
      <alignment/>
      <protection locked="0"/>
    </xf>
    <xf numFmtId="38" fontId="6" fillId="33" borderId="0" xfId="45" applyNumberFormat="1" applyFont="1" applyFill="1" applyBorder="1" applyAlignment="1" applyProtection="1">
      <alignment/>
      <protection/>
    </xf>
    <xf numFmtId="49" fontId="4" fillId="0" borderId="18" xfId="59" applyNumberFormat="1" applyFont="1" applyFill="1" applyBorder="1">
      <alignment/>
      <protection/>
    </xf>
    <xf numFmtId="49" fontId="4" fillId="0" borderId="14" xfId="59" applyNumberFormat="1" applyFont="1" applyBorder="1" applyAlignment="1" applyProtection="1">
      <alignment horizontal="left"/>
      <protection/>
    </xf>
    <xf numFmtId="0" fontId="4" fillId="0" borderId="14" xfId="59" applyFont="1" applyBorder="1" applyAlignment="1" applyProtection="1">
      <alignment horizontal="left"/>
      <protection/>
    </xf>
    <xf numFmtId="10" fontId="4" fillId="0" borderId="29" xfId="59" applyNumberFormat="1" applyFont="1" applyBorder="1" applyAlignment="1">
      <alignment horizontal="center"/>
      <protection/>
    </xf>
    <xf numFmtId="37" fontId="9" fillId="0" borderId="30" xfId="59" applyNumberFormat="1" applyFont="1" applyBorder="1">
      <alignment/>
      <protection/>
    </xf>
    <xf numFmtId="0" fontId="9" fillId="0" borderId="30" xfId="59" applyFont="1" applyBorder="1">
      <alignment/>
      <protection/>
    </xf>
    <xf numFmtId="0" fontId="9" fillId="0" borderId="34" xfId="59" applyFont="1" applyBorder="1">
      <alignment/>
      <protection/>
    </xf>
    <xf numFmtId="168" fontId="6" fillId="0" borderId="0" xfId="0" applyNumberFormat="1" applyFont="1" applyAlignment="1">
      <alignment/>
    </xf>
    <xf numFmtId="168" fontId="9" fillId="0" borderId="25" xfId="0" applyNumberFormat="1" applyFont="1" applyBorder="1" applyAlignment="1">
      <alignment/>
    </xf>
    <xf numFmtId="168" fontId="6" fillId="0" borderId="10" xfId="0" applyNumberFormat="1" applyFont="1" applyBorder="1" applyAlignment="1">
      <alignment/>
    </xf>
    <xf numFmtId="168" fontId="9" fillId="0" borderId="37" xfId="0" applyNumberFormat="1" applyFont="1" applyBorder="1" applyAlignment="1">
      <alignment/>
    </xf>
    <xf numFmtId="168" fontId="6" fillId="0" borderId="33" xfId="0" applyNumberFormat="1" applyFont="1" applyBorder="1" applyAlignment="1">
      <alignment/>
    </xf>
    <xf numFmtId="168" fontId="9" fillId="0" borderId="38" xfId="0" applyNumberFormat="1" applyFont="1" applyBorder="1" applyAlignment="1">
      <alignment/>
    </xf>
    <xf numFmtId="0" fontId="6" fillId="33" borderId="30" xfId="59" applyFont="1" applyFill="1" applyBorder="1">
      <alignment/>
      <protection/>
    </xf>
    <xf numFmtId="168" fontId="6" fillId="33" borderId="0" xfId="0" applyNumberFormat="1" applyFont="1" applyFill="1" applyBorder="1" applyAlignment="1">
      <alignment/>
    </xf>
    <xf numFmtId="168" fontId="9" fillId="33" borderId="25" xfId="0" applyNumberFormat="1" applyFont="1" applyFill="1" applyBorder="1" applyAlignment="1">
      <alignment/>
    </xf>
    <xf numFmtId="0" fontId="4" fillId="0" borderId="0" xfId="59" applyFont="1" applyBorder="1" applyAlignment="1" applyProtection="1">
      <alignment horizontal="right"/>
      <protection/>
    </xf>
    <xf numFmtId="49" fontId="7" fillId="0" borderId="39" xfId="59" applyNumberFormat="1" applyFont="1" applyBorder="1">
      <alignment/>
      <protection/>
    </xf>
    <xf numFmtId="0" fontId="7" fillId="0" borderId="40" xfId="59" applyFont="1" applyBorder="1" applyAlignment="1" applyProtection="1">
      <alignment horizontal="left"/>
      <protection/>
    </xf>
    <xf numFmtId="37" fontId="12" fillId="0" borderId="19" xfId="59" applyNumberFormat="1" applyFont="1" applyBorder="1" applyProtection="1">
      <alignment/>
      <protection/>
    </xf>
    <xf numFmtId="37" fontId="12" fillId="0" borderId="41" xfId="59" applyNumberFormat="1" applyFont="1" applyBorder="1" applyProtection="1">
      <alignment/>
      <protection/>
    </xf>
    <xf numFmtId="49" fontId="7" fillId="0" borderId="42" xfId="59" applyNumberFormat="1" applyFont="1" applyBorder="1">
      <alignment/>
      <protection/>
    </xf>
    <xf numFmtId="0" fontId="7" fillId="0" borderId="0" xfId="59" applyFont="1" applyBorder="1" applyAlignment="1" applyProtection="1">
      <alignment horizontal="left"/>
      <protection/>
    </xf>
    <xf numFmtId="38" fontId="12" fillId="0" borderId="17" xfId="45" applyNumberFormat="1" applyFont="1" applyBorder="1" applyAlignment="1">
      <alignment/>
    </xf>
    <xf numFmtId="38" fontId="12" fillId="0" borderId="43" xfId="45" applyNumberFormat="1" applyFont="1" applyBorder="1" applyAlignment="1">
      <alignment/>
    </xf>
    <xf numFmtId="49" fontId="7" fillId="0" borderId="44" xfId="59" applyNumberFormat="1" applyFont="1" applyBorder="1">
      <alignment/>
      <protection/>
    </xf>
    <xf numFmtId="0" fontId="7" fillId="0" borderId="10" xfId="59" applyFont="1" applyBorder="1" applyAlignment="1" applyProtection="1">
      <alignment horizontal="left"/>
      <protection/>
    </xf>
    <xf numFmtId="38" fontId="12" fillId="0" borderId="18" xfId="45" applyNumberFormat="1" applyFont="1" applyBorder="1" applyAlignment="1">
      <alignment/>
    </xf>
    <xf numFmtId="38" fontId="12" fillId="0" borderId="45" xfId="45" applyNumberFormat="1" applyFont="1" applyBorder="1" applyAlignment="1">
      <alignment/>
    </xf>
    <xf numFmtId="49" fontId="7" fillId="0" borderId="46" xfId="59" applyNumberFormat="1" applyFont="1" applyBorder="1">
      <alignment/>
      <protection/>
    </xf>
    <xf numFmtId="0" fontId="7" fillId="0" borderId="0" xfId="59" applyFont="1" applyBorder="1" applyAlignment="1" applyProtection="1">
      <alignment horizontal="right"/>
      <protection/>
    </xf>
    <xf numFmtId="38" fontId="12" fillId="0" borderId="27" xfId="45" applyNumberFormat="1" applyFont="1" applyBorder="1" applyAlignment="1">
      <alignment/>
    </xf>
    <xf numFmtId="38" fontId="12" fillId="0" borderId="47" xfId="45" applyNumberFormat="1" applyFont="1" applyBorder="1" applyAlignment="1">
      <alignment/>
    </xf>
    <xf numFmtId="49" fontId="7" fillId="0" borderId="48" xfId="59" applyNumberFormat="1" applyFont="1" applyBorder="1">
      <alignment/>
      <protection/>
    </xf>
    <xf numFmtId="0" fontId="7" fillId="0" borderId="21" xfId="59" applyFont="1" applyBorder="1" applyAlignment="1" applyProtection="1">
      <alignment horizontal="right"/>
      <protection/>
    </xf>
    <xf numFmtId="38" fontId="12" fillId="0" borderId="49" xfId="45" applyNumberFormat="1" applyFont="1" applyBorder="1" applyAlignment="1">
      <alignment/>
    </xf>
    <xf numFmtId="38" fontId="12" fillId="0" borderId="50" xfId="45" applyNumberFormat="1" applyFont="1" applyBorder="1" applyAlignment="1">
      <alignment/>
    </xf>
    <xf numFmtId="0" fontId="4" fillId="0" borderId="0" xfId="59" applyFont="1" applyBorder="1" applyAlignment="1" applyProtection="1">
      <alignment horizontal="center"/>
      <protection/>
    </xf>
    <xf numFmtId="0" fontId="4" fillId="0" borderId="31" xfId="59" applyFont="1" applyBorder="1" applyAlignment="1" applyProtection="1">
      <alignment horizontal="center"/>
      <protection/>
    </xf>
    <xf numFmtId="49" fontId="4" fillId="0" borderId="0" xfId="59" applyNumberFormat="1" applyFont="1" applyBorder="1">
      <alignment/>
      <protection/>
    </xf>
    <xf numFmtId="38" fontId="9" fillId="0" borderId="0" xfId="45" applyNumberFormat="1" applyFont="1" applyBorder="1" applyAlignment="1">
      <alignment/>
    </xf>
    <xf numFmtId="37" fontId="9" fillId="0" borderId="31" xfId="59" applyNumberFormat="1" applyFont="1" applyBorder="1" applyProtection="1">
      <alignment/>
      <protection/>
    </xf>
    <xf numFmtId="37" fontId="9" fillId="33" borderId="31" xfId="59" applyNumberFormat="1" applyFont="1" applyFill="1" applyBorder="1" applyProtection="1">
      <alignment/>
      <protection/>
    </xf>
    <xf numFmtId="37" fontId="9" fillId="0" borderId="20" xfId="59" applyNumberFormat="1" applyFont="1" applyBorder="1" applyProtection="1">
      <alignment/>
      <protection/>
    </xf>
    <xf numFmtId="38" fontId="6" fillId="33" borderId="0" xfId="45" applyNumberFormat="1" applyFont="1" applyFill="1" applyBorder="1" applyAlignment="1">
      <alignment/>
    </xf>
    <xf numFmtId="37" fontId="9" fillId="33" borderId="51" xfId="59" applyNumberFormat="1" applyFont="1" applyFill="1" applyBorder="1" applyProtection="1">
      <alignment/>
      <protection/>
    </xf>
    <xf numFmtId="37" fontId="9" fillId="0" borderId="30" xfId="59" applyNumberFormat="1" applyFont="1" applyBorder="1" applyProtection="1">
      <alignment/>
      <protection/>
    </xf>
    <xf numFmtId="0" fontId="6" fillId="33" borderId="0" xfId="59" applyFont="1" applyFill="1" applyBorder="1" applyProtection="1">
      <alignment/>
      <protection/>
    </xf>
    <xf numFmtId="0" fontId="6" fillId="0" borderId="0" xfId="59" applyFont="1" applyBorder="1" applyProtection="1">
      <alignment/>
      <protection/>
    </xf>
    <xf numFmtId="0" fontId="6" fillId="0" borderId="0" xfId="59" applyFont="1" applyBorder="1">
      <alignment/>
      <protection/>
    </xf>
    <xf numFmtId="0" fontId="6" fillId="0" borderId="33" xfId="59" applyFont="1" applyBorder="1" applyProtection="1">
      <alignment/>
      <protection/>
    </xf>
    <xf numFmtId="0" fontId="6" fillId="0" borderId="33" xfId="59" applyFont="1" applyBorder="1">
      <alignment/>
      <protection/>
    </xf>
    <xf numFmtId="0" fontId="6" fillId="0" borderId="0" xfId="59" applyFont="1" applyProtection="1">
      <alignment/>
      <protection locked="0"/>
    </xf>
    <xf numFmtId="0" fontId="6" fillId="0" borderId="0" xfId="59" applyFont="1">
      <alignment/>
      <protection/>
    </xf>
    <xf numFmtId="37" fontId="6" fillId="0" borderId="0" xfId="59" applyNumberFormat="1" applyFont="1" applyBorder="1" applyAlignment="1" applyProtection="1">
      <alignment horizontal="center"/>
      <protection/>
    </xf>
    <xf numFmtId="37" fontId="6" fillId="0" borderId="0" xfId="59" applyNumberFormat="1" applyFont="1" applyBorder="1" applyAlignment="1" applyProtection="1">
      <alignment horizontal="center"/>
      <protection locked="0"/>
    </xf>
    <xf numFmtId="37" fontId="6" fillId="0" borderId="30" xfId="59" applyNumberFormat="1" applyFont="1" applyBorder="1" applyProtection="1">
      <alignment/>
      <protection/>
    </xf>
    <xf numFmtId="37" fontId="6" fillId="0" borderId="30" xfId="59" applyNumberFormat="1" applyFont="1" applyBorder="1" applyAlignment="1" applyProtection="1">
      <alignment horizontal="center"/>
      <protection/>
    </xf>
    <xf numFmtId="10" fontId="6" fillId="0" borderId="0" xfId="59" applyNumberFormat="1" applyFont="1" applyBorder="1" applyProtection="1">
      <alignment/>
      <protection locked="0"/>
    </xf>
    <xf numFmtId="10" fontId="6" fillId="0" borderId="0" xfId="59" applyNumberFormat="1" applyFont="1" applyBorder="1" applyProtection="1">
      <alignment/>
      <protection/>
    </xf>
    <xf numFmtId="37" fontId="6" fillId="0" borderId="52" xfId="59" applyNumberFormat="1" applyFont="1" applyBorder="1" applyAlignment="1" applyProtection="1">
      <alignment horizontal="center"/>
      <protection/>
    </xf>
    <xf numFmtId="0" fontId="9" fillId="0" borderId="53" xfId="59" applyFont="1" applyBorder="1">
      <alignment/>
      <protection/>
    </xf>
    <xf numFmtId="37" fontId="6" fillId="0" borderId="19" xfId="59" applyNumberFormat="1" applyFont="1" applyBorder="1" applyAlignment="1" applyProtection="1" quotePrefix="1">
      <alignment/>
      <protection locked="0"/>
    </xf>
    <xf numFmtId="10" fontId="6" fillId="0" borderId="10" xfId="59" applyNumberFormat="1" applyFont="1" applyBorder="1" applyProtection="1">
      <alignment/>
      <protection locked="0"/>
    </xf>
    <xf numFmtId="37" fontId="6" fillId="0" borderId="17" xfId="59" applyNumberFormat="1" applyFont="1" applyBorder="1" applyProtection="1">
      <alignment/>
      <protection/>
    </xf>
    <xf numFmtId="38" fontId="6" fillId="0" borderId="14" xfId="45" applyNumberFormat="1" applyFont="1" applyBorder="1" applyAlignment="1">
      <alignment/>
    </xf>
    <xf numFmtId="37" fontId="12" fillId="0" borderId="17" xfId="59" applyNumberFormat="1" applyFont="1" applyBorder="1" applyProtection="1">
      <alignment/>
      <protection/>
    </xf>
    <xf numFmtId="0" fontId="6" fillId="0" borderId="0" xfId="59" applyFont="1" applyBorder="1" applyAlignment="1">
      <alignment horizontal="center"/>
      <protection/>
    </xf>
    <xf numFmtId="10" fontId="6" fillId="0" borderId="0" xfId="59" applyNumberFormat="1" applyFont="1" applyBorder="1" applyAlignment="1">
      <alignment horizontal="center"/>
      <protection/>
    </xf>
    <xf numFmtId="0" fontId="10" fillId="0" borderId="10" xfId="59" applyFont="1" applyBorder="1" applyAlignment="1" applyProtection="1">
      <alignment horizontal="center"/>
      <protection/>
    </xf>
    <xf numFmtId="0" fontId="18" fillId="0" borderId="13" xfId="59" applyFont="1" applyBorder="1" applyAlignment="1">
      <alignment horizontal="right"/>
      <protection/>
    </xf>
    <xf numFmtId="1" fontId="8" fillId="0" borderId="54" xfId="59" applyNumberFormat="1" applyFont="1" applyBorder="1" applyAlignment="1" applyProtection="1">
      <alignment horizontal="left"/>
      <protection locked="0"/>
    </xf>
    <xf numFmtId="0" fontId="20" fillId="0" borderId="0" xfId="59" applyFont="1" applyBorder="1">
      <alignment/>
      <protection/>
    </xf>
    <xf numFmtId="0" fontId="20" fillId="0" borderId="33" xfId="59" applyFont="1" applyBorder="1" applyAlignment="1" applyProtection="1">
      <alignment horizontal="left"/>
      <protection/>
    </xf>
    <xf numFmtId="0" fontId="22" fillId="0" borderId="0" xfId="59" applyFont="1">
      <alignment/>
      <protection/>
    </xf>
    <xf numFmtId="0" fontId="16" fillId="0" borderId="17" xfId="59" applyFont="1" applyBorder="1">
      <alignment/>
      <protection/>
    </xf>
    <xf numFmtId="37" fontId="9" fillId="0" borderId="55" xfId="59" applyNumberFormat="1" applyFont="1" applyBorder="1" applyProtection="1">
      <alignment/>
      <protection/>
    </xf>
    <xf numFmtId="10" fontId="4" fillId="0" borderId="0" xfId="59" applyNumberFormat="1" applyFont="1">
      <alignment/>
      <protection/>
    </xf>
    <xf numFmtId="0" fontId="4" fillId="0" borderId="0" xfId="59" applyFont="1" applyAlignment="1">
      <alignment horizontal="center"/>
      <protection/>
    </xf>
    <xf numFmtId="0" fontId="4" fillId="0" borderId="0" xfId="59" applyFont="1" applyBorder="1" applyAlignment="1">
      <alignment horizontal="center"/>
      <protection/>
    </xf>
    <xf numFmtId="0" fontId="4" fillId="0" borderId="0" xfId="59" applyAlignment="1">
      <alignment horizontal="center"/>
      <protection/>
    </xf>
    <xf numFmtId="9" fontId="24" fillId="0" borderId="56" xfId="59" applyNumberFormat="1" applyFont="1" applyBorder="1" applyAlignment="1">
      <alignment horizontal="center"/>
      <protection/>
    </xf>
    <xf numFmtId="10" fontId="24" fillId="0" borderId="57" xfId="59" applyNumberFormat="1" applyFont="1" applyBorder="1" applyAlignment="1">
      <alignment horizontal="center"/>
      <protection/>
    </xf>
    <xf numFmtId="0" fontId="10" fillId="0" borderId="0" xfId="59" applyFont="1" applyBorder="1" applyAlignment="1" applyProtection="1">
      <alignment horizontal="left"/>
      <protection/>
    </xf>
    <xf numFmtId="0" fontId="63" fillId="0" borderId="0" xfId="59" applyFont="1">
      <alignment/>
      <protection/>
    </xf>
    <xf numFmtId="0" fontId="24" fillId="9" borderId="58" xfId="59" applyFont="1" applyFill="1" applyBorder="1" applyAlignment="1">
      <alignment horizontal="center"/>
      <protection/>
    </xf>
    <xf numFmtId="0" fontId="24" fillId="9" borderId="42" xfId="59" applyFont="1" applyFill="1" applyBorder="1">
      <alignment/>
      <protection/>
    </xf>
    <xf numFmtId="0" fontId="25" fillId="9" borderId="39" xfId="59" applyFont="1" applyFill="1" applyBorder="1">
      <alignment/>
      <protection/>
    </xf>
    <xf numFmtId="0" fontId="25" fillId="9" borderId="59" xfId="59" applyFont="1" applyFill="1" applyBorder="1" applyAlignment="1">
      <alignment horizontal="center"/>
      <protection/>
    </xf>
    <xf numFmtId="0" fontId="25" fillId="9" borderId="42" xfId="59" applyFont="1" applyFill="1" applyBorder="1" applyAlignment="1">
      <alignment horizontal="center"/>
      <protection/>
    </xf>
    <xf numFmtId="0" fontId="25" fillId="9" borderId="58" xfId="59" applyFont="1" applyFill="1" applyBorder="1" applyAlignment="1">
      <alignment horizontal="center"/>
      <protection/>
    </xf>
    <xf numFmtId="38" fontId="6" fillId="0" borderId="10" xfId="45" applyNumberFormat="1" applyFont="1" applyBorder="1" applyAlignment="1" applyProtection="1">
      <alignment/>
      <protection locked="0"/>
    </xf>
    <xf numFmtId="37" fontId="6" fillId="0" borderId="10" xfId="59" applyNumberFormat="1" applyFont="1" applyBorder="1" applyProtection="1">
      <alignment/>
      <protection/>
    </xf>
    <xf numFmtId="49" fontId="4" fillId="34" borderId="17" xfId="59" applyNumberFormat="1" applyFont="1" applyFill="1" applyBorder="1">
      <alignment/>
      <protection/>
    </xf>
    <xf numFmtId="0" fontId="4" fillId="34" borderId="0" xfId="59" applyFont="1" applyFill="1" applyBorder="1" applyAlignment="1" applyProtection="1">
      <alignment horizontal="left"/>
      <protection/>
    </xf>
    <xf numFmtId="38" fontId="6" fillId="34" borderId="0" xfId="45" applyNumberFormat="1" applyFont="1" applyFill="1" applyBorder="1" applyAlignment="1" applyProtection="1">
      <alignment/>
      <protection/>
    </xf>
    <xf numFmtId="37" fontId="9" fillId="34" borderId="31" xfId="59" applyNumberFormat="1" applyFont="1" applyFill="1" applyBorder="1" applyProtection="1">
      <alignment/>
      <protection/>
    </xf>
    <xf numFmtId="37" fontId="6" fillId="34" borderId="0" xfId="59" applyNumberFormat="1" applyFont="1" applyFill="1" applyBorder="1" applyAlignment="1" applyProtection="1" quotePrefix="1">
      <alignment/>
      <protection/>
    </xf>
    <xf numFmtId="37" fontId="6" fillId="34" borderId="0" xfId="59" applyNumberFormat="1" applyFont="1" applyFill="1" applyBorder="1" applyProtection="1">
      <alignment/>
      <protection/>
    </xf>
    <xf numFmtId="37" fontId="6" fillId="34" borderId="10" xfId="59" applyNumberFormat="1" applyFont="1" applyFill="1" applyBorder="1" applyProtection="1">
      <alignment/>
      <protection/>
    </xf>
    <xf numFmtId="37" fontId="9" fillId="34" borderId="20" xfId="59" applyNumberFormat="1" applyFont="1" applyFill="1" applyBorder="1" applyProtection="1">
      <alignment/>
      <protection/>
    </xf>
    <xf numFmtId="0" fontId="4" fillId="34" borderId="21" xfId="59" applyFont="1" applyFill="1" applyBorder="1" applyAlignment="1" applyProtection="1">
      <alignment horizontal="left"/>
      <protection/>
    </xf>
    <xf numFmtId="37" fontId="6" fillId="34" borderId="21" xfId="59" applyNumberFormat="1" applyFont="1" applyFill="1" applyBorder="1" applyProtection="1">
      <alignment/>
      <protection/>
    </xf>
    <xf numFmtId="37" fontId="9" fillId="34" borderId="51" xfId="59" applyNumberFormat="1" applyFont="1" applyFill="1" applyBorder="1" applyProtection="1">
      <alignment/>
      <protection/>
    </xf>
    <xf numFmtId="49" fontId="4" fillId="34" borderId="27" xfId="59" applyNumberFormat="1" applyFont="1" applyFill="1" applyBorder="1">
      <alignment/>
      <protection/>
    </xf>
    <xf numFmtId="0" fontId="4" fillId="34" borderId="0" xfId="59" applyFont="1" applyFill="1" applyBorder="1" applyAlignment="1" applyProtection="1">
      <alignment horizontal="right"/>
      <protection/>
    </xf>
    <xf numFmtId="38" fontId="6" fillId="34" borderId="27" xfId="45" applyNumberFormat="1" applyFont="1" applyFill="1" applyBorder="1" applyAlignment="1">
      <alignment/>
    </xf>
    <xf numFmtId="37" fontId="9" fillId="34" borderId="60" xfId="59" applyNumberFormat="1" applyFont="1" applyFill="1" applyBorder="1" applyProtection="1">
      <alignment/>
      <protection/>
    </xf>
    <xf numFmtId="38" fontId="6" fillId="34" borderId="17" xfId="45" applyNumberFormat="1" applyFont="1" applyFill="1" applyBorder="1" applyAlignment="1">
      <alignment/>
    </xf>
    <xf numFmtId="37" fontId="9" fillId="34" borderId="31" xfId="59" applyNumberFormat="1" applyFont="1" applyFill="1" applyBorder="1" applyProtection="1">
      <alignment/>
      <protection/>
    </xf>
    <xf numFmtId="49" fontId="4" fillId="34" borderId="32" xfId="59" applyNumberFormat="1" applyFont="1" applyFill="1" applyBorder="1">
      <alignment/>
      <protection/>
    </xf>
    <xf numFmtId="0" fontId="4" fillId="34" borderId="33" xfId="59" applyFont="1" applyFill="1" applyBorder="1" applyAlignment="1" applyProtection="1">
      <alignment horizontal="right"/>
      <protection/>
    </xf>
    <xf numFmtId="38" fontId="6" fillId="34" borderId="32" xfId="45" applyNumberFormat="1" applyFont="1" applyFill="1" applyBorder="1" applyAlignment="1">
      <alignment/>
    </xf>
    <xf numFmtId="38" fontId="6" fillId="34" borderId="33" xfId="45" applyNumberFormat="1" applyFont="1" applyFill="1" applyBorder="1" applyAlignment="1">
      <alignment/>
    </xf>
    <xf numFmtId="38" fontId="9" fillId="34" borderId="61" xfId="45" applyNumberFormat="1" applyFont="1" applyFill="1" applyBorder="1" applyAlignment="1">
      <alignment/>
    </xf>
    <xf numFmtId="49" fontId="10" fillId="34" borderId="17" xfId="59" applyNumberFormat="1" applyFont="1" applyFill="1" applyBorder="1">
      <alignment/>
      <protection/>
    </xf>
    <xf numFmtId="0" fontId="10" fillId="0" borderId="17" xfId="59" applyFont="1" applyBorder="1">
      <alignment/>
      <protection/>
    </xf>
    <xf numFmtId="0" fontId="10" fillId="0" borderId="62" xfId="59" applyFont="1" applyBorder="1" applyAlignment="1" applyProtection="1">
      <alignment horizontal="left"/>
      <protection/>
    </xf>
    <xf numFmtId="49" fontId="4" fillId="34" borderId="63" xfId="59" applyNumberFormat="1" applyFont="1" applyFill="1" applyBorder="1">
      <alignment/>
      <protection/>
    </xf>
    <xf numFmtId="0" fontId="4" fillId="34" borderId="21" xfId="59" applyFont="1" applyFill="1" applyBorder="1" applyAlignment="1" applyProtection="1">
      <alignment horizontal="right"/>
      <protection/>
    </xf>
    <xf numFmtId="38" fontId="6" fillId="34" borderId="21" xfId="45" applyNumberFormat="1" applyFont="1" applyFill="1" applyBorder="1" applyAlignment="1">
      <alignment/>
    </xf>
    <xf numFmtId="38" fontId="9" fillId="34" borderId="51" xfId="45" applyNumberFormat="1" applyFont="1" applyFill="1" applyBorder="1" applyAlignment="1">
      <alignment/>
    </xf>
    <xf numFmtId="49" fontId="4" fillId="34" borderId="21" xfId="59" applyNumberFormat="1" applyFont="1" applyFill="1" applyBorder="1" applyAlignment="1" applyProtection="1">
      <alignment horizontal="right"/>
      <protection/>
    </xf>
    <xf numFmtId="38" fontId="6" fillId="34" borderId="63" xfId="45" applyNumberFormat="1" applyFont="1" applyFill="1" applyBorder="1" applyAlignment="1">
      <alignment/>
    </xf>
    <xf numFmtId="49" fontId="4" fillId="34" borderId="49" xfId="59" applyNumberFormat="1" applyFont="1" applyFill="1" applyBorder="1">
      <alignment/>
      <protection/>
    </xf>
    <xf numFmtId="37" fontId="6" fillId="34" borderId="49" xfId="59" applyNumberFormat="1" applyFont="1" applyFill="1" applyBorder="1" applyProtection="1">
      <alignment/>
      <protection/>
    </xf>
    <xf numFmtId="37" fontId="9" fillId="34" borderId="51" xfId="59" applyNumberFormat="1" applyFont="1" applyFill="1" applyBorder="1" applyProtection="1">
      <alignment/>
      <protection/>
    </xf>
    <xf numFmtId="38" fontId="6" fillId="34" borderId="49" xfId="45" applyNumberFormat="1" applyFont="1" applyFill="1" applyBorder="1" applyAlignment="1">
      <alignment/>
    </xf>
    <xf numFmtId="0" fontId="26" fillId="35" borderId="0" xfId="59" applyFont="1" applyFill="1" applyBorder="1">
      <alignment/>
      <protection/>
    </xf>
    <xf numFmtId="0" fontId="26" fillId="35" borderId="0" xfId="0" applyFont="1" applyFill="1" applyBorder="1" applyAlignment="1">
      <alignment/>
    </xf>
    <xf numFmtId="0" fontId="26" fillId="35" borderId="39" xfId="59" applyFont="1" applyFill="1" applyBorder="1">
      <alignment/>
      <protection/>
    </xf>
    <xf numFmtId="0" fontId="26" fillId="35" borderId="40" xfId="59" applyFont="1" applyFill="1" applyBorder="1">
      <alignment/>
      <protection/>
    </xf>
    <xf numFmtId="0" fontId="26" fillId="35" borderId="40" xfId="0" applyFont="1" applyFill="1" applyBorder="1" applyAlignment="1">
      <alignment/>
    </xf>
    <xf numFmtId="0" fontId="26" fillId="35" borderId="59" xfId="59" applyFont="1" applyFill="1" applyBorder="1">
      <alignment/>
      <protection/>
    </xf>
    <xf numFmtId="0" fontId="26" fillId="35" borderId="42" xfId="59" applyFont="1" applyFill="1" applyBorder="1">
      <alignment/>
      <protection/>
    </xf>
    <xf numFmtId="0" fontId="26" fillId="35" borderId="58" xfId="59" applyFont="1" applyFill="1" applyBorder="1">
      <alignment/>
      <protection/>
    </xf>
    <xf numFmtId="0" fontId="4" fillId="8" borderId="42" xfId="59" applyFont="1" applyFill="1" applyBorder="1">
      <alignment/>
      <protection/>
    </xf>
    <xf numFmtId="0" fontId="26" fillId="35" borderId="48" xfId="59" applyFont="1" applyFill="1" applyBorder="1">
      <alignment/>
      <protection/>
    </xf>
    <xf numFmtId="0" fontId="26" fillId="35" borderId="21" xfId="59" applyFont="1" applyFill="1" applyBorder="1">
      <alignment/>
      <protection/>
    </xf>
    <xf numFmtId="0" fontId="26" fillId="35" borderId="64" xfId="59" applyFont="1" applyFill="1" applyBorder="1">
      <alignment/>
      <protection/>
    </xf>
    <xf numFmtId="0" fontId="4" fillId="0" borderId="65" xfId="59" applyFont="1" applyBorder="1" applyAlignment="1" applyProtection="1">
      <alignment horizontal="left"/>
      <protection/>
    </xf>
    <xf numFmtId="38" fontId="6" fillId="0" borderId="17" xfId="45" applyNumberFormat="1" applyFont="1" applyBorder="1" applyAlignment="1">
      <alignment/>
    </xf>
    <xf numFmtId="37" fontId="6" fillId="36" borderId="66" xfId="59" applyNumberFormat="1" applyFont="1" applyFill="1" applyBorder="1" applyProtection="1">
      <alignment/>
      <protection locked="0"/>
    </xf>
    <xf numFmtId="37" fontId="6" fillId="36" borderId="67" xfId="59" applyNumberFormat="1" applyFont="1" applyFill="1" applyBorder="1" applyProtection="1">
      <alignment/>
      <protection/>
    </xf>
    <xf numFmtId="37" fontId="9" fillId="36" borderId="68" xfId="59" applyNumberFormat="1" applyFont="1" applyFill="1" applyBorder="1" applyProtection="1">
      <alignment/>
      <protection/>
    </xf>
    <xf numFmtId="0" fontId="4" fillId="36" borderId="67" xfId="59" applyFont="1" applyFill="1" applyBorder="1" applyAlignment="1" applyProtection="1">
      <alignment horizontal="left"/>
      <protection/>
    </xf>
    <xf numFmtId="49" fontId="4" fillId="36" borderId="0" xfId="59" applyNumberFormat="1" applyFont="1" applyFill="1" applyBorder="1">
      <alignment/>
      <protection/>
    </xf>
    <xf numFmtId="9" fontId="24" fillId="0" borderId="0" xfId="59" applyNumberFormat="1" applyFont="1" applyBorder="1" applyAlignment="1">
      <alignment horizontal="center"/>
      <protection/>
    </xf>
    <xf numFmtId="10" fontId="24" fillId="0" borderId="0" xfId="59" applyNumberFormat="1" applyFont="1" applyBorder="1" applyAlignment="1">
      <alignment horizontal="center"/>
      <protection/>
    </xf>
    <xf numFmtId="0" fontId="64" fillId="0" borderId="0" xfId="59" applyFont="1">
      <alignment/>
      <protection/>
    </xf>
    <xf numFmtId="38" fontId="64" fillId="0" borderId="0" xfId="45" applyNumberFormat="1" applyFont="1" applyAlignment="1" applyProtection="1">
      <alignment/>
      <protection locked="0"/>
    </xf>
    <xf numFmtId="38" fontId="64" fillId="0" borderId="0" xfId="45" applyNumberFormat="1" applyFont="1" applyAlignment="1">
      <alignment/>
    </xf>
    <xf numFmtId="41" fontId="64" fillId="0" borderId="0" xfId="44" applyFont="1" applyAlignment="1">
      <alignment/>
    </xf>
    <xf numFmtId="10" fontId="64" fillId="0" borderId="0" xfId="59" applyNumberFormat="1" applyFont="1">
      <alignment/>
      <protection/>
    </xf>
    <xf numFmtId="49" fontId="8" fillId="0" borderId="69" xfId="59" applyNumberFormat="1" applyFont="1" applyBorder="1" applyAlignment="1">
      <alignment horizontal="center"/>
      <protection/>
    </xf>
    <xf numFmtId="49" fontId="8" fillId="0" borderId="70" xfId="59" applyNumberFormat="1" applyFont="1" applyBorder="1" applyAlignment="1">
      <alignment horizontal="center"/>
      <protection/>
    </xf>
    <xf numFmtId="49" fontId="8" fillId="0" borderId="71" xfId="59" applyNumberFormat="1" applyFont="1" applyBorder="1" applyAlignment="1">
      <alignment horizontal="center"/>
      <protection/>
    </xf>
    <xf numFmtId="37" fontId="11" fillId="33" borderId="17" xfId="59" applyNumberFormat="1" applyFont="1" applyFill="1" applyBorder="1" applyAlignment="1" applyProtection="1">
      <alignment horizontal="center"/>
      <protection/>
    </xf>
    <xf numFmtId="37" fontId="11" fillId="33" borderId="0" xfId="59" applyNumberFormat="1" applyFont="1" applyFill="1" applyBorder="1" applyAlignment="1" applyProtection="1">
      <alignment horizontal="center"/>
      <protection/>
    </xf>
    <xf numFmtId="37" fontId="11" fillId="33" borderId="30" xfId="59" applyNumberFormat="1" applyFont="1" applyFill="1" applyBorder="1" applyAlignment="1" applyProtection="1">
      <alignment horizontal="center"/>
      <protection/>
    </xf>
    <xf numFmtId="49" fontId="8" fillId="0" borderId="62" xfId="59" applyNumberFormat="1" applyFont="1" applyBorder="1" applyAlignment="1">
      <alignment horizontal="center"/>
      <protection/>
    </xf>
    <xf numFmtId="49" fontId="8" fillId="0" borderId="52" xfId="59" applyNumberFormat="1" applyFont="1" applyBorder="1" applyAlignment="1">
      <alignment horizontal="center"/>
      <protection/>
    </xf>
    <xf numFmtId="49" fontId="8" fillId="0" borderId="53" xfId="59" applyNumberFormat="1" applyFont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_NsftoNIH" xfId="44"/>
    <cellStyle name="Comma_NsftoNIH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NsftoNI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2"/>
  <sheetViews>
    <sheetView showGridLines="0" tabSelected="1" workbookViewId="0" topLeftCell="A1">
      <selection activeCell="K26" sqref="K26"/>
    </sheetView>
  </sheetViews>
  <sheetFormatPr defaultColWidth="10.28125" defaultRowHeight="12.75"/>
  <cols>
    <col min="1" max="1" width="3.7109375" style="3" customWidth="1"/>
    <col min="2" max="2" width="31.57421875" style="4" customWidth="1"/>
    <col min="3" max="3" width="13.28125" style="4" customWidth="1"/>
    <col min="4" max="4" width="12.00390625" style="4" customWidth="1"/>
    <col min="5" max="5" width="13.00390625" style="4" customWidth="1"/>
    <col min="6" max="6" width="14.140625" style="4" customWidth="1"/>
    <col min="7" max="7" width="11.00390625" style="4" customWidth="1"/>
    <col min="8" max="8" width="20.7109375" style="4" customWidth="1"/>
    <col min="9" max="9" width="2.28125" style="3" customWidth="1"/>
    <col min="10" max="10" width="13.7109375" style="3" customWidth="1"/>
    <col min="11" max="11" width="13.140625" style="180" customWidth="1"/>
    <col min="12" max="16" width="10.28125" style="3" customWidth="1"/>
    <col min="17" max="17" width="11.7109375" style="3" customWidth="1"/>
    <col min="18" max="16384" width="10.28125" style="3" customWidth="1"/>
  </cols>
  <sheetData>
    <row r="1" spans="1:8" ht="16.5" thickBot="1">
      <c r="A1" s="51"/>
      <c r="B1" s="52"/>
      <c r="C1" s="52"/>
      <c r="D1" s="52"/>
      <c r="E1" s="52"/>
      <c r="F1" s="52"/>
      <c r="G1" s="52"/>
      <c r="H1" s="53"/>
    </row>
    <row r="2" spans="1:13" ht="15.75">
      <c r="A2" s="54"/>
      <c r="B2" s="55"/>
      <c r="C2" s="56" t="s">
        <v>0</v>
      </c>
      <c r="D2" s="1"/>
      <c r="E2" s="2"/>
      <c r="F2" s="2"/>
      <c r="G2" s="2"/>
      <c r="H2" s="57"/>
      <c r="J2" s="232"/>
      <c r="K2" s="233"/>
      <c r="L2" s="234"/>
      <c r="M2" s="235"/>
    </row>
    <row r="3" spans="1:13" ht="15.75">
      <c r="A3" s="54"/>
      <c r="B3" s="58"/>
      <c r="C3" s="56" t="s">
        <v>1</v>
      </c>
      <c r="D3" s="5">
        <v>44743</v>
      </c>
      <c r="E3" s="56" t="s">
        <v>2</v>
      </c>
      <c r="F3" s="5"/>
      <c r="G3" s="58"/>
      <c r="H3" s="59"/>
      <c r="I3" s="179"/>
      <c r="J3" s="236" t="s">
        <v>120</v>
      </c>
      <c r="K3" s="230"/>
      <c r="L3" s="231"/>
      <c r="M3" s="237"/>
    </row>
    <row r="4" spans="1:13" ht="15.75">
      <c r="A4" s="54"/>
      <c r="B4" s="58"/>
      <c r="C4" s="58"/>
      <c r="D4" s="58"/>
      <c r="E4" s="58"/>
      <c r="F4" s="58"/>
      <c r="G4" s="58"/>
      <c r="H4" s="59"/>
      <c r="I4" s="179"/>
      <c r="J4" s="236" t="s">
        <v>121</v>
      </c>
      <c r="K4" s="230"/>
      <c r="L4" s="230"/>
      <c r="M4" s="237"/>
    </row>
    <row r="5" spans="1:13" ht="15.75">
      <c r="A5" s="54"/>
      <c r="B5" s="6"/>
      <c r="C5" s="171" t="s">
        <v>3</v>
      </c>
      <c r="D5" s="171" t="s">
        <v>4</v>
      </c>
      <c r="E5" s="171" t="s">
        <v>5</v>
      </c>
      <c r="F5" s="171" t="s">
        <v>6</v>
      </c>
      <c r="G5" s="171" t="s">
        <v>7</v>
      </c>
      <c r="H5" s="60" t="s">
        <v>8</v>
      </c>
      <c r="I5" s="179"/>
      <c r="J5" s="236" t="s">
        <v>122</v>
      </c>
      <c r="K5" s="230"/>
      <c r="L5" s="230"/>
      <c r="M5" s="237"/>
    </row>
    <row r="6" spans="1:13" ht="15.75">
      <c r="A6" s="54"/>
      <c r="B6" s="7" t="s">
        <v>9</v>
      </c>
      <c r="C6" s="160">
        <v>0.4</v>
      </c>
      <c r="D6" s="161">
        <v>0.4</v>
      </c>
      <c r="E6" s="161">
        <v>0.4</v>
      </c>
      <c r="F6" s="161">
        <v>0.4</v>
      </c>
      <c r="G6" s="161">
        <v>0.4</v>
      </c>
      <c r="H6" s="105" t="s">
        <v>8</v>
      </c>
      <c r="I6" s="179"/>
      <c r="J6" s="236" t="s">
        <v>129</v>
      </c>
      <c r="K6" s="230"/>
      <c r="L6" s="230"/>
      <c r="M6" s="237"/>
    </row>
    <row r="7" spans="1:13" ht="15.75">
      <c r="A7" s="54"/>
      <c r="B7" s="7" t="s">
        <v>82</v>
      </c>
      <c r="C7" s="160">
        <v>0.6372</v>
      </c>
      <c r="D7" s="160">
        <v>0.6445</v>
      </c>
      <c r="E7" s="160">
        <v>0.6445</v>
      </c>
      <c r="F7" s="160">
        <v>0.6445</v>
      </c>
      <c r="G7" s="160">
        <v>0.6445</v>
      </c>
      <c r="H7" s="61"/>
      <c r="I7" s="179"/>
      <c r="J7" s="238" t="s">
        <v>128</v>
      </c>
      <c r="K7" s="230"/>
      <c r="L7" s="230"/>
      <c r="M7" s="237"/>
    </row>
    <row r="8" spans="1:13" ht="16.5" thickBot="1">
      <c r="A8" s="54"/>
      <c r="B8" s="7" t="s">
        <v>10</v>
      </c>
      <c r="C8" s="160">
        <v>0.13</v>
      </c>
      <c r="D8" s="160">
        <v>0.13</v>
      </c>
      <c r="E8" s="160">
        <v>0.13</v>
      </c>
      <c r="F8" s="160">
        <v>0.13</v>
      </c>
      <c r="G8" s="160">
        <v>0.15</v>
      </c>
      <c r="H8" s="61" t="s">
        <v>8</v>
      </c>
      <c r="J8" s="239" t="s">
        <v>132</v>
      </c>
      <c r="K8" s="240"/>
      <c r="L8" s="240"/>
      <c r="M8" s="241"/>
    </row>
    <row r="9" spans="1:12" ht="15.75">
      <c r="A9" s="54"/>
      <c r="B9" s="7" t="s">
        <v>11</v>
      </c>
      <c r="C9" s="160">
        <v>0.06</v>
      </c>
      <c r="D9" s="160">
        <v>0.06</v>
      </c>
      <c r="E9" s="160">
        <v>0.06</v>
      </c>
      <c r="F9" s="160">
        <v>0.06</v>
      </c>
      <c r="G9" s="160">
        <v>0.06</v>
      </c>
      <c r="H9" s="61" t="s">
        <v>8</v>
      </c>
      <c r="J9" s="3" t="s">
        <v>131</v>
      </c>
      <c r="K9" s="3"/>
      <c r="L9" s="180"/>
    </row>
    <row r="10" spans="1:11" ht="16.5" thickBot="1">
      <c r="A10" s="54"/>
      <c r="B10" s="7" t="s">
        <v>12</v>
      </c>
      <c r="C10" s="160">
        <v>0.14</v>
      </c>
      <c r="D10" s="160">
        <v>0.14</v>
      </c>
      <c r="E10" s="160">
        <v>0.14</v>
      </c>
      <c r="F10" s="160">
        <v>0.14</v>
      </c>
      <c r="G10" s="160">
        <v>0.14</v>
      </c>
      <c r="H10" s="61"/>
      <c r="J10" s="3" t="s">
        <v>130</v>
      </c>
      <c r="K10" s="3"/>
    </row>
    <row r="11" spans="1:11" ht="18" customHeight="1">
      <c r="A11" s="54"/>
      <c r="B11" s="8" t="s">
        <v>125</v>
      </c>
      <c r="C11" s="165">
        <v>0.23</v>
      </c>
      <c r="D11" s="165">
        <v>0.28</v>
      </c>
      <c r="E11" s="165">
        <v>0.28</v>
      </c>
      <c r="F11" s="165">
        <v>0.28</v>
      </c>
      <c r="G11" s="165">
        <v>0.28</v>
      </c>
      <c r="H11" s="62"/>
      <c r="J11" s="189" t="s">
        <v>127</v>
      </c>
      <c r="K11" s="190"/>
    </row>
    <row r="12" spans="1:12" ht="15.75" customHeight="1">
      <c r="A12" s="54"/>
      <c r="B12" s="7"/>
      <c r="C12" s="63"/>
      <c r="D12" s="63"/>
      <c r="E12" s="63"/>
      <c r="F12" s="63"/>
      <c r="G12" s="63"/>
      <c r="H12" s="61"/>
      <c r="J12" s="191" t="s">
        <v>88</v>
      </c>
      <c r="K12" s="192" t="s">
        <v>89</v>
      </c>
      <c r="L12" s="186"/>
    </row>
    <row r="13" spans="1:11" ht="15.75">
      <c r="A13" s="54"/>
      <c r="B13" s="64" t="s">
        <v>13</v>
      </c>
      <c r="C13" s="65" t="s">
        <v>14</v>
      </c>
      <c r="D13" s="160">
        <v>0</v>
      </c>
      <c r="E13" s="161">
        <f aca="true" t="shared" si="0" ref="E13:G14">D13</f>
        <v>0</v>
      </c>
      <c r="F13" s="161">
        <f t="shared" si="0"/>
        <v>0</v>
      </c>
      <c r="G13" s="161">
        <f t="shared" si="0"/>
        <v>0</v>
      </c>
      <c r="H13" s="66"/>
      <c r="J13" s="188"/>
      <c r="K13" s="187"/>
    </row>
    <row r="14" spans="1:11" ht="15.75">
      <c r="A14" s="54"/>
      <c r="B14" s="64" t="s">
        <v>15</v>
      </c>
      <c r="C14" s="65" t="s">
        <v>14</v>
      </c>
      <c r="D14" s="160">
        <v>0</v>
      </c>
      <c r="E14" s="161">
        <f t="shared" si="0"/>
        <v>0</v>
      </c>
      <c r="F14" s="161">
        <f t="shared" si="0"/>
        <v>0</v>
      </c>
      <c r="G14" s="161">
        <f t="shared" si="0"/>
        <v>0</v>
      </c>
      <c r="H14" s="66"/>
      <c r="J14" s="183">
        <v>1</v>
      </c>
      <c r="K14" s="184">
        <v>0.595</v>
      </c>
    </row>
    <row r="15" spans="1:11" ht="15.75">
      <c r="A15" s="54"/>
      <c r="B15" s="7" t="s">
        <v>99</v>
      </c>
      <c r="C15" s="67"/>
      <c r="D15" s="67"/>
      <c r="E15" s="67"/>
      <c r="F15" s="67"/>
      <c r="G15" s="67"/>
      <c r="H15" s="68"/>
      <c r="J15" s="183">
        <v>0</v>
      </c>
      <c r="K15" s="184">
        <v>0.26</v>
      </c>
    </row>
    <row r="16" spans="1:11" ht="15.75">
      <c r="A16" s="54"/>
      <c r="B16" s="7" t="s">
        <v>100</v>
      </c>
      <c r="C16" s="67"/>
      <c r="D16" s="67"/>
      <c r="E16" s="67"/>
      <c r="F16" s="67"/>
      <c r="G16" s="67"/>
      <c r="H16" s="68"/>
      <c r="J16" s="249"/>
      <c r="K16" s="250"/>
    </row>
    <row r="17" spans="1:11" ht="15.75">
      <c r="A17" s="54"/>
      <c r="B17" s="7" t="s">
        <v>98</v>
      </c>
      <c r="C17" s="67"/>
      <c r="D17" s="67"/>
      <c r="E17" s="67"/>
      <c r="F17" s="67"/>
      <c r="G17" s="67"/>
      <c r="H17" s="68"/>
      <c r="J17" s="249"/>
      <c r="K17" s="250"/>
    </row>
    <row r="18" spans="1:11" ht="15.75" customHeight="1">
      <c r="A18" s="54"/>
      <c r="B18" s="8"/>
      <c r="C18" s="6"/>
      <c r="D18" s="6"/>
      <c r="E18" s="6"/>
      <c r="F18" s="6"/>
      <c r="G18" s="6"/>
      <c r="H18" s="69"/>
      <c r="J18" s="249"/>
      <c r="K18" s="250"/>
    </row>
    <row r="19" spans="1:11" ht="16.5" customHeight="1">
      <c r="A19" s="54"/>
      <c r="B19" s="67"/>
      <c r="C19" s="63"/>
      <c r="D19" s="63"/>
      <c r="E19" s="63"/>
      <c r="F19" s="63"/>
      <c r="G19" s="63"/>
      <c r="H19" s="68"/>
      <c r="J19" s="170"/>
      <c r="K19" s="181"/>
    </row>
    <row r="20" spans="1:8" ht="15.75">
      <c r="A20" s="54"/>
      <c r="B20" s="7" t="s">
        <v>16</v>
      </c>
      <c r="C20" s="160">
        <v>0.595</v>
      </c>
      <c r="D20" s="161">
        <v>0.595</v>
      </c>
      <c r="E20" s="161">
        <v>0.595</v>
      </c>
      <c r="F20" s="161">
        <v>0.595</v>
      </c>
      <c r="G20" s="161">
        <v>0.595</v>
      </c>
      <c r="H20" s="68"/>
    </row>
    <row r="21" spans="1:8" ht="15.75">
      <c r="A21" s="54"/>
      <c r="B21" s="67"/>
      <c r="C21" s="67"/>
      <c r="D21" s="67"/>
      <c r="E21" s="67"/>
      <c r="F21" s="67"/>
      <c r="G21" s="67"/>
      <c r="H21" s="68"/>
    </row>
    <row r="22" spans="1:8" ht="15.75">
      <c r="A22" s="54"/>
      <c r="B22" s="7" t="s">
        <v>17</v>
      </c>
      <c r="C22" s="67"/>
      <c r="D22" s="9"/>
      <c r="E22" s="10"/>
      <c r="F22" s="11"/>
      <c r="G22" s="172" t="s">
        <v>87</v>
      </c>
      <c r="H22" s="173">
        <v>5</v>
      </c>
    </row>
    <row r="23" spans="1:8" ht="15.75">
      <c r="A23" s="54"/>
      <c r="B23" s="7"/>
      <c r="C23" s="67"/>
      <c r="D23" s="67"/>
      <c r="E23" s="67"/>
      <c r="F23" s="67"/>
      <c r="G23" s="67"/>
      <c r="H23" s="68"/>
    </row>
    <row r="24" spans="1:9" ht="15.75">
      <c r="A24" s="177" t="s">
        <v>102</v>
      </c>
      <c r="B24" s="176"/>
      <c r="C24" s="174"/>
      <c r="D24" s="174"/>
      <c r="E24" s="174"/>
      <c r="F24" s="174"/>
      <c r="G24" s="174"/>
      <c r="H24" s="68"/>
      <c r="I24" s="67"/>
    </row>
    <row r="25" spans="1:9" ht="15.75">
      <c r="A25" s="54"/>
      <c r="B25" s="7" t="s">
        <v>18</v>
      </c>
      <c r="C25" s="157">
        <v>0</v>
      </c>
      <c r="D25" s="157">
        <v>0</v>
      </c>
      <c r="E25" s="157">
        <v>0</v>
      </c>
      <c r="F25" s="157">
        <v>0</v>
      </c>
      <c r="G25" s="157">
        <v>0</v>
      </c>
      <c r="H25" s="68"/>
      <c r="I25" s="169"/>
    </row>
    <row r="26" spans="1:9" ht="15.75">
      <c r="A26" s="54"/>
      <c r="B26" s="67"/>
      <c r="C26" s="17"/>
      <c r="D26" s="17"/>
      <c r="E26" s="17"/>
      <c r="F26" s="17"/>
      <c r="G26" s="17"/>
      <c r="H26" s="159" t="s">
        <v>19</v>
      </c>
      <c r="I26" s="170"/>
    </row>
    <row r="27" spans="1:9" ht="15.75">
      <c r="A27" s="54"/>
      <c r="B27" s="7" t="s">
        <v>20</v>
      </c>
      <c r="C27" s="156">
        <f>C112-C91-C100-C106-C107+C25</f>
        <v>0</v>
      </c>
      <c r="D27" s="156">
        <f>D112-D91-D100-D106-D107+D25</f>
        <v>0</v>
      </c>
      <c r="E27" s="156">
        <f>E112-E91-E100-E106-E107+E25</f>
        <v>0</v>
      </c>
      <c r="F27" s="156">
        <f>F112-F91-F100-F106-F107+F25</f>
        <v>0</v>
      </c>
      <c r="G27" s="156">
        <f>G112-G91-G100-G106-G107+G25</f>
        <v>0</v>
      </c>
      <c r="H27" s="71">
        <f>SUM(C27:G27)</f>
        <v>0</v>
      </c>
      <c r="I27" s="170"/>
    </row>
    <row r="28" spans="1:9" ht="15.75">
      <c r="A28" s="54"/>
      <c r="B28" s="174" t="s">
        <v>79</v>
      </c>
      <c r="C28" s="67"/>
      <c r="D28" s="67"/>
      <c r="E28" s="67"/>
      <c r="F28" s="67"/>
      <c r="G28" s="67"/>
      <c r="H28" s="68"/>
      <c r="I28" s="170"/>
    </row>
    <row r="29" spans="1:9" ht="16.5" thickBot="1">
      <c r="A29" s="89"/>
      <c r="B29" s="175" t="s">
        <v>21</v>
      </c>
      <c r="C29" s="90"/>
      <c r="D29" s="90"/>
      <c r="E29" s="90"/>
      <c r="F29" s="90"/>
      <c r="G29" s="90"/>
      <c r="H29" s="91"/>
      <c r="I29" s="170"/>
    </row>
    <row r="30" spans="1:8" ht="16.5" thickTop="1">
      <c r="A30" s="92"/>
      <c r="B30" s="93"/>
      <c r="C30" s="94" t="s">
        <v>22</v>
      </c>
      <c r="D30" s="95" t="s">
        <v>23</v>
      </c>
      <c r="E30" s="95" t="s">
        <v>24</v>
      </c>
      <c r="F30" s="95" t="s">
        <v>25</v>
      </c>
      <c r="G30" s="95" t="s">
        <v>26</v>
      </c>
      <c r="H30" s="96" t="s">
        <v>27</v>
      </c>
    </row>
    <row r="31" spans="1:8" ht="15.75">
      <c r="A31" s="75" t="s">
        <v>110</v>
      </c>
      <c r="B31" s="185" t="s">
        <v>111</v>
      </c>
      <c r="C31" s="73"/>
      <c r="D31" s="73"/>
      <c r="E31" s="73"/>
      <c r="F31" s="73"/>
      <c r="G31" s="73"/>
      <c r="H31" s="74" t="s">
        <v>28</v>
      </c>
    </row>
    <row r="32" spans="1:8" ht="15.75">
      <c r="A32" s="75" t="s">
        <v>41</v>
      </c>
      <c r="B32" s="76"/>
      <c r="C32" s="29">
        <v>0</v>
      </c>
      <c r="D32" s="17">
        <f>IF(H22&gt;=2,C32+(+D13*C32),0)</f>
        <v>0</v>
      </c>
      <c r="E32" s="17">
        <f>IF(H22&gt;=3,D32+(+E13*D32),0)</f>
        <v>0</v>
      </c>
      <c r="F32" s="17">
        <f>IF(H22&gt;=4,E32+(+F13*E32),0)</f>
        <v>0</v>
      </c>
      <c r="G32" s="17">
        <f>IF(H22&gt;=5,F32+(+G13*F32),0)</f>
        <v>0</v>
      </c>
      <c r="H32" s="77">
        <f>SUM(C32:G32)</f>
        <v>0</v>
      </c>
    </row>
    <row r="33" spans="1:8" ht="15.75">
      <c r="A33" s="72" t="s">
        <v>30</v>
      </c>
      <c r="B33" s="78"/>
      <c r="C33" s="29">
        <v>0</v>
      </c>
      <c r="D33" s="17">
        <f>IF(H22&gt;=2,C33+(+D13*C33),0)</f>
        <v>0</v>
      </c>
      <c r="E33" s="17">
        <f>IF(H22&gt;=3,D33+(+E13*D33),0)</f>
        <v>0</v>
      </c>
      <c r="F33" s="17">
        <f>IF(H22&gt;=4,E33+(+F13*E33),0)</f>
        <v>0</v>
      </c>
      <c r="G33" s="17">
        <f>IF(H22&gt;=5,F33+(+G13*F33),0)</f>
        <v>0</v>
      </c>
      <c r="H33" s="77">
        <f>SUM(C33:G33)</f>
        <v>0</v>
      </c>
    </row>
    <row r="34" spans="1:8" ht="15.75">
      <c r="A34" s="72" t="s">
        <v>31</v>
      </c>
      <c r="B34" s="78"/>
      <c r="C34" s="29">
        <v>0</v>
      </c>
      <c r="D34" s="17">
        <f>IF(H22&gt;=2,C34+(+D13*C34),0)</f>
        <v>0</v>
      </c>
      <c r="E34" s="17">
        <f>IF(H22&gt;=3,D34+(+E13*D34),0)</f>
        <v>0</v>
      </c>
      <c r="F34" s="17">
        <f>IF(H22&gt;=4,E34+(+F13*E34),0)</f>
        <v>0</v>
      </c>
      <c r="G34" s="17">
        <f>IF(H22&gt;=5,F34+(+G13*F34),0)</f>
        <v>0</v>
      </c>
      <c r="H34" s="77">
        <f>SUM(C34:G34)</f>
        <v>0</v>
      </c>
    </row>
    <row r="35" spans="1:8" ht="15.75">
      <c r="A35" s="72" t="s">
        <v>32</v>
      </c>
      <c r="B35" s="78"/>
      <c r="C35" s="29">
        <v>0</v>
      </c>
      <c r="D35" s="17">
        <f>IF(H22&gt;=2,C35+(+D13*C35),0)</f>
        <v>0</v>
      </c>
      <c r="E35" s="17">
        <f>IF(H22&gt;=3,D35+(+E13*D35),0)</f>
        <v>0</v>
      </c>
      <c r="F35" s="17">
        <f>IF(H22&gt;=4,E35+(+F13*E35),0)</f>
        <v>0</v>
      </c>
      <c r="G35" s="17">
        <f>IF(H22&gt;=5,F35+(+G13*F35),0)</f>
        <v>0</v>
      </c>
      <c r="H35" s="77">
        <f>SUM(C35:G35)</f>
        <v>0</v>
      </c>
    </row>
    <row r="36" spans="1:8" ht="15.75">
      <c r="A36" s="79" t="s">
        <v>33</v>
      </c>
      <c r="B36" s="28"/>
      <c r="C36" s="30">
        <v>0</v>
      </c>
      <c r="D36" s="15">
        <f>IF(H22&gt;=2,C36+(+D13*C36),0)</f>
        <v>0</v>
      </c>
      <c r="E36" s="15">
        <f>IF(H22&gt;=3,D36+(+E13*D36),0)</f>
        <v>0</v>
      </c>
      <c r="F36" s="15">
        <f>IF(H22&gt;=4,E36+(+F13*E36),0)</f>
        <v>0</v>
      </c>
      <c r="G36" s="16">
        <f>IF(H22&gt;=5,F36+(+G13*F36),0)</f>
        <v>0</v>
      </c>
      <c r="H36" s="32">
        <f>SUM(C36:G36)</f>
        <v>0</v>
      </c>
    </row>
    <row r="37" spans="1:9" ht="16.5" thickBot="1">
      <c r="A37" s="220"/>
      <c r="B37" s="224" t="s">
        <v>42</v>
      </c>
      <c r="C37" s="225">
        <f aca="true" t="shared" si="1" ref="C37:H37">SUM(C32:C36)</f>
        <v>0</v>
      </c>
      <c r="D37" s="222">
        <f t="shared" si="1"/>
        <v>0</v>
      </c>
      <c r="E37" s="222">
        <f t="shared" si="1"/>
        <v>0</v>
      </c>
      <c r="F37" s="222">
        <f t="shared" si="1"/>
        <v>0</v>
      </c>
      <c r="G37" s="222">
        <f t="shared" si="1"/>
        <v>0</v>
      </c>
      <c r="H37" s="223">
        <f t="shared" si="1"/>
        <v>0</v>
      </c>
      <c r="I37"/>
    </row>
    <row r="38" spans="1:9" ht="15.75">
      <c r="A38" s="72"/>
      <c r="B38" s="185" t="s">
        <v>84</v>
      </c>
      <c r="C38" s="73"/>
      <c r="D38" s="73"/>
      <c r="E38" s="73"/>
      <c r="F38" s="73"/>
      <c r="G38" s="73"/>
      <c r="H38" s="74" t="s">
        <v>28</v>
      </c>
      <c r="I38"/>
    </row>
    <row r="39" spans="1:9" ht="15.75">
      <c r="A39" s="75" t="s">
        <v>41</v>
      </c>
      <c r="B39" s="76" t="s">
        <v>40</v>
      </c>
      <c r="C39" s="29">
        <v>0</v>
      </c>
      <c r="D39" s="17">
        <f>IF(H22&gt;=2,C39+(+D13*C39),0)</f>
        <v>0</v>
      </c>
      <c r="E39" s="17">
        <f>IF(H22&gt;=3,D39+(+E13*D39),0)</f>
        <v>0</v>
      </c>
      <c r="F39" s="17">
        <f>IF(H22&gt;=4,E39+(+F13*E39),0)</f>
        <v>0</v>
      </c>
      <c r="G39" s="17">
        <f>IF(H22&gt;=5,F39+(+G13*F39),0)</f>
        <v>0</v>
      </c>
      <c r="H39" s="77">
        <f>SUM(C39:G39)</f>
        <v>0</v>
      </c>
      <c r="I39"/>
    </row>
    <row r="40" spans="1:9" ht="15.75">
      <c r="A40" s="72" t="s">
        <v>30</v>
      </c>
      <c r="B40" s="78"/>
      <c r="C40" s="29">
        <v>0</v>
      </c>
      <c r="D40" s="17">
        <f>IF(H22&gt;=2,C40+(+D13*C40),0)</f>
        <v>0</v>
      </c>
      <c r="E40" s="17">
        <f>IF(H22&gt;=3,D40+(+E13*D40),0)</f>
        <v>0</v>
      </c>
      <c r="F40" s="17">
        <f>IF(H22&gt;=4,E40+(+F13*E40),0)</f>
        <v>0</v>
      </c>
      <c r="G40" s="17">
        <f>IF(H22&gt;=5,F40+(+G13*F40),0)</f>
        <v>0</v>
      </c>
      <c r="H40" s="77">
        <f>SUM(C40:G40)</f>
        <v>0</v>
      </c>
      <c r="I40"/>
    </row>
    <row r="41" spans="1:9" ht="15.75">
      <c r="A41" s="72" t="s">
        <v>31</v>
      </c>
      <c r="B41" s="78"/>
      <c r="C41" s="29">
        <v>0</v>
      </c>
      <c r="D41" s="17">
        <f>IF(H22&gt;=2,C41+(+D13*C41),0)</f>
        <v>0</v>
      </c>
      <c r="E41" s="17">
        <f>IF(H22&gt;=3,D41+(+E13*D41),0)</f>
        <v>0</v>
      </c>
      <c r="F41" s="17">
        <f>IF(H22&gt;=4,E41+(+F13*E41),0)</f>
        <v>0</v>
      </c>
      <c r="G41" s="17">
        <f>IF(H22&gt;=5,F41+(+G13*F41),0)</f>
        <v>0</v>
      </c>
      <c r="H41" s="77">
        <f>SUM(C41:G41)</f>
        <v>0</v>
      </c>
      <c r="I41"/>
    </row>
    <row r="42" spans="1:9" ht="15.75">
      <c r="A42" s="72" t="s">
        <v>32</v>
      </c>
      <c r="B42" s="78"/>
      <c r="C42" s="29">
        <v>0</v>
      </c>
      <c r="D42" s="17">
        <f>IF(H22&gt;=2,C42+(+D13*C42),0)</f>
        <v>0</v>
      </c>
      <c r="E42" s="17">
        <f>IF(H22&gt;=3,D42+(+E13*D42),0)</f>
        <v>0</v>
      </c>
      <c r="F42" s="17">
        <f>IF(H22&gt;=4,E42+(+F13*E42),0)</f>
        <v>0</v>
      </c>
      <c r="G42" s="158">
        <f>IF(H22&gt;=5,F42+(+G13*F42),0)</f>
        <v>0</v>
      </c>
      <c r="H42" s="77">
        <f>SUM(C42:G42)</f>
        <v>0</v>
      </c>
      <c r="I42"/>
    </row>
    <row r="43" spans="1:9" ht="15.75">
      <c r="A43" s="79" t="s">
        <v>33</v>
      </c>
      <c r="B43" s="103"/>
      <c r="C43" s="15">
        <v>0</v>
      </c>
      <c r="D43" s="15">
        <f>IF(H22&gt;=2,C43+(+D13*C43),0)</f>
        <v>0</v>
      </c>
      <c r="E43" s="15">
        <f>IF(H22&gt;=3,D43+(+E13*D43),0)</f>
        <v>0</v>
      </c>
      <c r="F43" s="15">
        <f>IF(H22&gt;=4,E43+(+F13*E43),0)</f>
        <v>0</v>
      </c>
      <c r="G43" s="16">
        <f>IF(H22&gt;=5,F43+(+G13*F43),0)</f>
        <v>0</v>
      </c>
      <c r="H43" s="32">
        <f>SUM(C43:G43)</f>
        <v>0</v>
      </c>
      <c r="I43"/>
    </row>
    <row r="44" spans="1:9" ht="16.5" thickBot="1">
      <c r="A44" s="220"/>
      <c r="B44" s="221" t="s">
        <v>42</v>
      </c>
      <c r="C44" s="222">
        <f aca="true" t="shared" si="2" ref="C44:H44">SUM(C39:C43)</f>
        <v>0</v>
      </c>
      <c r="D44" s="222">
        <f t="shared" si="2"/>
        <v>0</v>
      </c>
      <c r="E44" s="204">
        <f t="shared" si="2"/>
        <v>0</v>
      </c>
      <c r="F44" s="204">
        <f t="shared" si="2"/>
        <v>0</v>
      </c>
      <c r="G44" s="222">
        <f t="shared" si="2"/>
        <v>0</v>
      </c>
      <c r="H44" s="223">
        <f t="shared" si="2"/>
        <v>0</v>
      </c>
      <c r="I44"/>
    </row>
    <row r="45" spans="1:9" ht="15.75">
      <c r="A45" s="72"/>
      <c r="B45" s="185" t="s">
        <v>96</v>
      </c>
      <c r="C45" s="73"/>
      <c r="D45" s="73"/>
      <c r="E45" s="73"/>
      <c r="F45" s="73"/>
      <c r="G45" s="17"/>
      <c r="H45" s="74" t="s">
        <v>97</v>
      </c>
      <c r="I45"/>
    </row>
    <row r="46" spans="1:9" ht="15.75">
      <c r="A46" s="80"/>
      <c r="B46" s="76" t="s">
        <v>40</v>
      </c>
      <c r="C46" s="29">
        <v>0</v>
      </c>
      <c r="D46" s="17">
        <f>IF(H22&gt;=2,C46+(+D13*C46),0)</f>
        <v>0</v>
      </c>
      <c r="E46" s="17">
        <f>IF(H22&gt;=3,D46+(+E13*D46),0)</f>
        <v>0</v>
      </c>
      <c r="F46" s="17">
        <f>IF(H22&gt;=4,E46+(+F13*E46),0)</f>
        <v>0</v>
      </c>
      <c r="G46" s="17">
        <f>IF(H22&gt;=5,F46+(+G13*F46),0)</f>
        <v>0</v>
      </c>
      <c r="H46" s="77">
        <f>SUM(C46:G46)</f>
        <v>0</v>
      </c>
      <c r="I46"/>
    </row>
    <row r="47" spans="1:9" ht="15.75">
      <c r="A47" s="80"/>
      <c r="B47" s="78"/>
      <c r="C47" s="29">
        <v>0</v>
      </c>
      <c r="D47" s="17">
        <f>IF(H22&gt;=2,C47+(+D13*C47),0)</f>
        <v>0</v>
      </c>
      <c r="E47" s="17">
        <f>IF(H22&gt;=3,D47+(+E13*D47),0)</f>
        <v>0</v>
      </c>
      <c r="F47" s="17">
        <f>IF(H22&gt;=4,E47+(+F13*E47),0)</f>
        <v>0</v>
      </c>
      <c r="G47" s="17">
        <f>IF(H22&gt;=5,F47+(+G13*F47),0)</f>
        <v>0</v>
      </c>
      <c r="H47" s="77">
        <f>SUM(C47:G47)</f>
        <v>0</v>
      </c>
      <c r="I47"/>
    </row>
    <row r="48" spans="1:9" ht="15.75">
      <c r="A48" s="80"/>
      <c r="B48" s="78"/>
      <c r="C48" s="29">
        <v>0</v>
      </c>
      <c r="D48" s="17">
        <f>IF(H22&gt;=2,C48+(+D13*C48),0)</f>
        <v>0</v>
      </c>
      <c r="E48" s="17">
        <f>IF(H22&gt;=3,D48+(+E13*D48),0)</f>
        <v>0</v>
      </c>
      <c r="F48" s="17">
        <f>IF(H22&gt;=4,E48+(+F13*E48),0)</f>
        <v>0</v>
      </c>
      <c r="G48" s="17">
        <f>IF(H22&gt;=5,F48+(+G13*F48),0)</f>
        <v>0</v>
      </c>
      <c r="H48" s="77">
        <f>SUM(C48:G48)</f>
        <v>0</v>
      </c>
      <c r="I48"/>
    </row>
    <row r="49" spans="1:9" ht="15.75">
      <c r="A49" s="80"/>
      <c r="B49" s="78"/>
      <c r="C49" s="29">
        <v>0</v>
      </c>
      <c r="D49" s="17">
        <f>IF(H22&gt;=2,C49+(+D13*C49),0)</f>
        <v>0</v>
      </c>
      <c r="E49" s="17">
        <f>IF(H22&gt;=3,D49+(+E13*D49),0)</f>
        <v>0</v>
      </c>
      <c r="F49" s="17">
        <f>IF(H22&gt;=4,E49+(+F13*E49),0)</f>
        <v>0</v>
      </c>
      <c r="G49" s="17">
        <f>IF(H22&gt;=5,F49+(+G13*F49),0)</f>
        <v>0</v>
      </c>
      <c r="H49" s="77">
        <f>SUM(C49:G49)</f>
        <v>0</v>
      </c>
      <c r="I49"/>
    </row>
    <row r="50" spans="1:8" ht="15.75">
      <c r="A50" s="102"/>
      <c r="B50" s="103"/>
      <c r="C50" s="30">
        <v>0</v>
      </c>
      <c r="D50" s="15">
        <f>IF(H22&gt;=2,C50+(+D13*C50),0)</f>
        <v>0</v>
      </c>
      <c r="E50" s="15">
        <f>IF(H22&gt;=3,D50+(+E13*D50),0)</f>
        <v>0</v>
      </c>
      <c r="F50" s="15">
        <f>IF(H22&gt;=4,E50+(+F13*E50),0)</f>
        <v>0</v>
      </c>
      <c r="G50" s="16">
        <f>IF(H22&gt;=5,F50+(+G13*F50),0)</f>
        <v>0</v>
      </c>
      <c r="H50" s="32">
        <f>SUM(C50:G50)</f>
        <v>0</v>
      </c>
    </row>
    <row r="51" spans="1:8" ht="16.5" thickBot="1">
      <c r="A51" s="226"/>
      <c r="B51" s="221" t="s">
        <v>43</v>
      </c>
      <c r="C51" s="227">
        <f aca="true" t="shared" si="3" ref="C51:H51">SUM(C46:C50)</f>
        <v>0</v>
      </c>
      <c r="D51" s="204">
        <f t="shared" si="3"/>
        <v>0</v>
      </c>
      <c r="E51" s="204">
        <f t="shared" si="3"/>
        <v>0</v>
      </c>
      <c r="F51" s="204">
        <f t="shared" si="3"/>
        <v>0</v>
      </c>
      <c r="G51" s="204">
        <f t="shared" si="3"/>
        <v>0</v>
      </c>
      <c r="H51" s="228">
        <f t="shared" si="3"/>
        <v>0</v>
      </c>
    </row>
    <row r="52" spans="1:8" ht="15.75">
      <c r="A52" s="75" t="s">
        <v>49</v>
      </c>
      <c r="B52" s="7" t="s">
        <v>112</v>
      </c>
      <c r="C52" s="73"/>
      <c r="D52" s="73"/>
      <c r="E52" s="73"/>
      <c r="F52" s="73" t="s">
        <v>28</v>
      </c>
      <c r="G52" s="73" t="s">
        <v>28</v>
      </c>
      <c r="H52" s="74" t="s">
        <v>28</v>
      </c>
    </row>
    <row r="53" spans="1:8" ht="15.75">
      <c r="A53" s="248" t="s">
        <v>126</v>
      </c>
      <c r="B53" s="247"/>
      <c r="C53" s="244">
        <v>0</v>
      </c>
      <c r="D53" s="245">
        <f>IF(H22&gt;=2,C53+(+D13*C53),0)</f>
        <v>0</v>
      </c>
      <c r="E53" s="245">
        <f>IF(H22&gt;=3,D53+(+E13*D53),0)</f>
        <v>0</v>
      </c>
      <c r="F53" s="245">
        <f>IF(H22&gt;=4,E53+(+F13*E53),0)</f>
        <v>0</v>
      </c>
      <c r="G53" s="245">
        <f>IF(H22&gt;=5,F53+(+G13*F53),0)</f>
        <v>0</v>
      </c>
      <c r="H53" s="246">
        <f>SUM(C53:G53)</f>
        <v>0</v>
      </c>
    </row>
    <row r="54" spans="1:8" ht="15.75">
      <c r="A54" s="72" t="s">
        <v>41</v>
      </c>
      <c r="B54" s="7" t="s">
        <v>95</v>
      </c>
      <c r="C54" s="99">
        <v>0</v>
      </c>
      <c r="D54" s="17">
        <f>IF(H22&gt;=2,C54+(+D13*C54),0)</f>
        <v>0</v>
      </c>
      <c r="E54" s="17">
        <f>IF(H22&gt;=3,D54+(+E13*D54),0)</f>
        <v>0</v>
      </c>
      <c r="F54" s="17">
        <f>IF(H22&gt;=4,E54+(+F13*E54),0)</f>
        <v>0</v>
      </c>
      <c r="G54" s="17">
        <f>IF(H22&gt;=5,F54+(+G13*F54),0)</f>
        <v>0</v>
      </c>
      <c r="H54" s="77">
        <f>SUM(C54:F54)</f>
        <v>0</v>
      </c>
    </row>
    <row r="55" spans="1:8" ht="15.75">
      <c r="A55" s="72" t="s">
        <v>30</v>
      </c>
      <c r="B55" s="7" t="s">
        <v>45</v>
      </c>
      <c r="C55" s="259" t="s">
        <v>46</v>
      </c>
      <c r="D55" s="260"/>
      <c r="E55" s="260"/>
      <c r="F55" s="260"/>
      <c r="G55" s="261"/>
      <c r="H55" s="81"/>
    </row>
    <row r="56" spans="1:8" ht="15.75">
      <c r="A56" s="72" t="s">
        <v>31</v>
      </c>
      <c r="B56" s="7" t="s">
        <v>47</v>
      </c>
      <c r="C56" s="259" t="s">
        <v>46</v>
      </c>
      <c r="D56" s="260"/>
      <c r="E56" s="260"/>
      <c r="F56" s="260"/>
      <c r="G56" s="261"/>
      <c r="H56" s="82"/>
    </row>
    <row r="57" spans="1:8" ht="15.75">
      <c r="A57" s="72" t="s">
        <v>32</v>
      </c>
      <c r="B57" s="7" t="s">
        <v>91</v>
      </c>
      <c r="C57" s="99">
        <v>0</v>
      </c>
      <c r="D57" s="17">
        <f>IF(H22&gt;=2,C57+(+D13*C57),0)</f>
        <v>0</v>
      </c>
      <c r="E57" s="17">
        <f>IF(H22&gt;=3,D57+(+E13*D57),0)</f>
        <v>0</v>
      </c>
      <c r="F57" s="17">
        <f>IF(H22&gt;=4,E57+(+F13*E57),0)</f>
        <v>0</v>
      </c>
      <c r="G57" s="17">
        <f>IF(H22&gt;=5,F57+(+G13*F57),0)</f>
        <v>0</v>
      </c>
      <c r="H57" s="77">
        <f>SUM(C57:G57)</f>
        <v>0</v>
      </c>
    </row>
    <row r="58" spans="1:8" ht="15.75">
      <c r="A58" s="79" t="s">
        <v>33</v>
      </c>
      <c r="B58" s="104" t="s">
        <v>90</v>
      </c>
      <c r="C58" s="100">
        <v>0</v>
      </c>
      <c r="D58" s="15">
        <f>IF(H22&gt;=2,C58+(+D13*C58),0)</f>
        <v>0</v>
      </c>
      <c r="E58" s="15">
        <f>IF(H22&gt;=3,D58+(+E13*D58),0)</f>
        <v>0</v>
      </c>
      <c r="F58" s="15">
        <f>IF(H22&gt;=4,E58+(+F13*E58),0)</f>
        <v>0</v>
      </c>
      <c r="G58" s="15">
        <f>IF(H22&gt;=5,F58+(+G13*F58),0)</f>
        <v>0</v>
      </c>
      <c r="H58" s="32">
        <f>SUM(C58:G58)</f>
        <v>0</v>
      </c>
    </row>
    <row r="59" spans="1:8" ht="16.5" thickBot="1">
      <c r="A59" s="226"/>
      <c r="B59" s="221" t="s">
        <v>48</v>
      </c>
      <c r="C59" s="227">
        <f>C54+SUM(C57:C58)</f>
        <v>0</v>
      </c>
      <c r="D59" s="227">
        <f>D54+SUM(D57:D58)</f>
        <v>0</v>
      </c>
      <c r="E59" s="227">
        <f>E54+SUM(E57:E58)</f>
        <v>0</v>
      </c>
      <c r="F59" s="227">
        <f>F54+SUM(F57:F58)</f>
        <v>0</v>
      </c>
      <c r="G59" s="227">
        <f>G54+SUM(G57:G58)</f>
        <v>0</v>
      </c>
      <c r="H59" s="228">
        <f>SUM(H53:H58)</f>
        <v>0</v>
      </c>
    </row>
    <row r="60" spans="1:8" ht="15.75">
      <c r="A60" s="75" t="s">
        <v>49</v>
      </c>
      <c r="B60" s="7" t="s">
        <v>119</v>
      </c>
      <c r="C60" s="164">
        <v>0</v>
      </c>
      <c r="D60" s="17">
        <f>IF(H22&gt;=2,C60+(+D13*C60),0)</f>
        <v>0</v>
      </c>
      <c r="E60" s="17">
        <f>IF(H22&gt;=3,D60+(+E13*D60),0)</f>
        <v>0</v>
      </c>
      <c r="F60" s="17">
        <f>IF(H22&gt;=4,E60+(+F13*E60),0)</f>
        <v>0</v>
      </c>
      <c r="G60" s="17">
        <f>IF(H22&gt;=5,F60+(+G13*F60),0)</f>
        <v>0</v>
      </c>
      <c r="H60" s="77">
        <f>SUM(C60:G60)</f>
        <v>0</v>
      </c>
    </row>
    <row r="61" spans="1:8" ht="15.75">
      <c r="A61" s="72"/>
      <c r="B61" s="7"/>
      <c r="C61" s="29">
        <v>0</v>
      </c>
      <c r="D61" s="17">
        <f>IF(H22&gt;=2,C61+(+D13*C61),0)</f>
        <v>0</v>
      </c>
      <c r="E61" s="17">
        <f>IF(H22&gt;=3,D61+(+E13*D61),0)</f>
        <v>0</v>
      </c>
      <c r="F61" s="17">
        <f>IF(H22&gt;=4,E61+(+F13*E61),0)</f>
        <v>0</v>
      </c>
      <c r="G61" s="17">
        <f>IF(H22&gt;=5,F61+(+G13*F61),0)</f>
        <v>0</v>
      </c>
      <c r="H61" s="77">
        <f>SUM(C61:G61)</f>
        <v>0</v>
      </c>
    </row>
    <row r="62" spans="1:8" ht="15.75">
      <c r="A62" s="72"/>
      <c r="B62" s="7"/>
      <c r="C62" s="29">
        <v>0</v>
      </c>
      <c r="D62" s="17">
        <f>IF(H22&gt;=2,C62+(+D13*C62),0)</f>
        <v>0</v>
      </c>
      <c r="E62" s="17">
        <f>IF(H22&gt;=3,D62+(+E13*D62),0)</f>
        <v>0</v>
      </c>
      <c r="F62" s="17">
        <f>IF(H22&gt;=4,E62+(+F13*E62),0)</f>
        <v>0</v>
      </c>
      <c r="G62" s="17">
        <f>IF(H22&gt;=5,F62+(+G13*F62),0)</f>
        <v>0</v>
      </c>
      <c r="H62" s="77">
        <f>SUM(C62:G62)</f>
        <v>0</v>
      </c>
    </row>
    <row r="63" spans="1:8" ht="15.75">
      <c r="A63" s="79"/>
      <c r="B63" s="8"/>
      <c r="C63" s="30">
        <v>0</v>
      </c>
      <c r="D63" s="15">
        <f>IF(H22&gt;=2,C63+(+D13*C63),0)</f>
        <v>0</v>
      </c>
      <c r="E63" s="15">
        <f>IF(H22&gt;=3,D63+(+E13*D63),0)</f>
        <v>0</v>
      </c>
      <c r="F63" s="15">
        <f>IF(H22&gt;=4,E63+(+F13*E63),0)</f>
        <v>0</v>
      </c>
      <c r="G63" s="16">
        <f>IF(H22&gt;=5,F63+(+G13*F63),0)</f>
        <v>0</v>
      </c>
      <c r="H63" s="32">
        <f>SUM(C63:G63)</f>
        <v>0</v>
      </c>
    </row>
    <row r="64" spans="1:8" ht="16.5" thickBot="1">
      <c r="A64" s="220"/>
      <c r="B64" s="221" t="s">
        <v>50</v>
      </c>
      <c r="C64" s="229">
        <f aca="true" t="shared" si="4" ref="C64:H64">SUM(C60:C63)</f>
        <v>0</v>
      </c>
      <c r="D64" s="222">
        <f t="shared" si="4"/>
        <v>0</v>
      </c>
      <c r="E64" s="222">
        <f t="shared" si="4"/>
        <v>0</v>
      </c>
      <c r="F64" s="222">
        <f t="shared" si="4"/>
        <v>0</v>
      </c>
      <c r="G64" s="222">
        <f t="shared" si="4"/>
        <v>0</v>
      </c>
      <c r="H64" s="223">
        <f t="shared" si="4"/>
        <v>0</v>
      </c>
    </row>
    <row r="65" spans="1:8" ht="15.75">
      <c r="A65" s="75" t="s">
        <v>49</v>
      </c>
      <c r="B65" s="7" t="s">
        <v>94</v>
      </c>
      <c r="C65" s="31">
        <v>0</v>
      </c>
      <c r="D65" s="17">
        <f>IF(H22&gt;=2,C65+(+D13*C65),0)</f>
        <v>0</v>
      </c>
      <c r="E65" s="17">
        <f>IF(H22&gt;=3,D65+(+E13*D65),0)</f>
        <v>0</v>
      </c>
      <c r="F65" s="17">
        <f>IF(H22&gt;=4,E65+(+F13*E65),0)</f>
        <v>0</v>
      </c>
      <c r="G65" s="17">
        <f>IF(H22&gt;=5,F65+(+G13*F65),0)</f>
        <v>0</v>
      </c>
      <c r="H65" s="77">
        <f>SUM(C65:G65)</f>
        <v>0</v>
      </c>
    </row>
    <row r="66" spans="1:8" ht="15.75">
      <c r="A66" s="72"/>
      <c r="B66" s="7"/>
      <c r="C66" s="29">
        <v>0</v>
      </c>
      <c r="D66" s="17">
        <f>IF(H22&gt;=2,C66+(+D13*C66),0)</f>
        <v>0</v>
      </c>
      <c r="E66" s="17">
        <f>IF(H22&gt;=3,D66+(+E13*D66),0)</f>
        <v>0</v>
      </c>
      <c r="F66" s="17">
        <f>IF(H22&gt;=4,E66+(+F13*E66),0)</f>
        <v>0</v>
      </c>
      <c r="G66" s="17">
        <f>IF(H22&gt;=5,F66+(+G13*F66),0)</f>
        <v>0</v>
      </c>
      <c r="H66" s="77">
        <f>SUM(C66:G66)</f>
        <v>0</v>
      </c>
    </row>
    <row r="67" spans="1:8" ht="15.75">
      <c r="A67" s="72"/>
      <c r="B67" s="7"/>
      <c r="C67" s="29">
        <v>0</v>
      </c>
      <c r="D67" s="17">
        <f>IF(H22&gt;=2,C67+(+D13*C67),0)</f>
        <v>0</v>
      </c>
      <c r="E67" s="17">
        <f>IF(H22&gt;=3,D67+(+E13*D67),0)</f>
        <v>0</v>
      </c>
      <c r="F67" s="17">
        <f>IF(H22&gt;=4,E67+(+F13*E67),0)</f>
        <v>0</v>
      </c>
      <c r="G67" s="17">
        <f>IF(H22&gt;=5,F67+(+G13*F67),0)</f>
        <v>0</v>
      </c>
      <c r="H67" s="77">
        <f>SUM(C67:G67)</f>
        <v>0</v>
      </c>
    </row>
    <row r="68" spans="1:8" ht="15.75">
      <c r="A68" s="79"/>
      <c r="B68" s="8"/>
      <c r="C68" s="30">
        <v>0</v>
      </c>
      <c r="D68" s="15">
        <f>IF(H22&gt;=2,C68+(+D13*C68),0)</f>
        <v>0</v>
      </c>
      <c r="E68" s="15">
        <f>IF(H22&gt;=3,D68+(+E13*D68),0)</f>
        <v>0</v>
      </c>
      <c r="F68" s="15">
        <f>IF(H22&gt;=4,E68+(+F13*E68),0)</f>
        <v>0</v>
      </c>
      <c r="G68" s="16">
        <f>IF(H22&gt;=5,F68+(+G13*F68),0)</f>
        <v>0</v>
      </c>
      <c r="H68" s="32">
        <f>SUM(C68:G68)</f>
        <v>0</v>
      </c>
    </row>
    <row r="69" spans="1:8" ht="16.5" thickBot="1">
      <c r="A69" s="220"/>
      <c r="B69" s="221" t="s">
        <v>51</v>
      </c>
      <c r="C69" s="229">
        <f aca="true" t="shared" si="5" ref="C69:H69">SUM(C65:C68)</f>
        <v>0</v>
      </c>
      <c r="D69" s="222">
        <f t="shared" si="5"/>
        <v>0</v>
      </c>
      <c r="E69" s="222">
        <f t="shared" si="5"/>
        <v>0</v>
      </c>
      <c r="F69" s="222">
        <f t="shared" si="5"/>
        <v>0</v>
      </c>
      <c r="G69" s="222">
        <f t="shared" si="5"/>
        <v>0</v>
      </c>
      <c r="H69" s="223">
        <f t="shared" si="5"/>
        <v>0</v>
      </c>
    </row>
    <row r="70" spans="1:8" ht="15.75">
      <c r="A70" s="72"/>
      <c r="B70" s="7" t="s">
        <v>86</v>
      </c>
      <c r="C70" s="48">
        <f>C6*(C37+C59)</f>
        <v>0</v>
      </c>
      <c r="D70" s="17">
        <f>D6*(D37+D59)</f>
        <v>0</v>
      </c>
      <c r="E70" s="17">
        <f>E6*(E37+E59)</f>
        <v>0</v>
      </c>
      <c r="F70" s="17">
        <f>F6*(F37+F59)</f>
        <v>0</v>
      </c>
      <c r="G70" s="17">
        <f>G6*(G37+G59)</f>
        <v>0</v>
      </c>
      <c r="H70" s="178">
        <f aca="true" t="shared" si="6" ref="H70:H78">SUM(C70:G70)</f>
        <v>0</v>
      </c>
    </row>
    <row r="71" spans="1:8" ht="15.75">
      <c r="A71" s="72"/>
      <c r="B71" s="7" t="s">
        <v>85</v>
      </c>
      <c r="C71" s="166">
        <f>C44*C7</f>
        <v>0</v>
      </c>
      <c r="D71" s="17">
        <f>D44*D7</f>
        <v>0</v>
      </c>
      <c r="E71" s="17">
        <f>E44*E7</f>
        <v>0</v>
      </c>
      <c r="F71" s="17">
        <f>F44*F7</f>
        <v>0</v>
      </c>
      <c r="G71" s="17">
        <f>G44*G7</f>
        <v>0</v>
      </c>
      <c r="H71" s="77">
        <f t="shared" si="6"/>
        <v>0</v>
      </c>
    </row>
    <row r="72" spans="1:8" ht="15.75">
      <c r="A72" s="72"/>
      <c r="B72" s="7" t="s">
        <v>34</v>
      </c>
      <c r="C72" s="49">
        <f>C10*C51</f>
        <v>0</v>
      </c>
      <c r="D72" s="18">
        <f>D10*D51</f>
        <v>0</v>
      </c>
      <c r="E72" s="18">
        <f>E10*E51</f>
        <v>0</v>
      </c>
      <c r="F72" s="18">
        <f>F10*F51</f>
        <v>0</v>
      </c>
      <c r="G72" s="18">
        <f>G10*G51</f>
        <v>0</v>
      </c>
      <c r="H72" s="77">
        <f t="shared" si="6"/>
        <v>0</v>
      </c>
    </row>
    <row r="73" spans="1:8" ht="15.75">
      <c r="A73" s="72"/>
      <c r="B73" s="7" t="s">
        <v>35</v>
      </c>
      <c r="C73" s="49">
        <f>C8*C64</f>
        <v>0</v>
      </c>
      <c r="D73" s="18">
        <f>D8*D64</f>
        <v>0</v>
      </c>
      <c r="E73" s="18">
        <f>E8*E64</f>
        <v>0</v>
      </c>
      <c r="F73" s="18">
        <f>F8*F64</f>
        <v>0</v>
      </c>
      <c r="G73" s="18">
        <f>G8*G64</f>
        <v>0</v>
      </c>
      <c r="H73" s="77">
        <f t="shared" si="6"/>
        <v>0</v>
      </c>
    </row>
    <row r="74" spans="1:8" ht="15.75">
      <c r="A74" s="79"/>
      <c r="B74" s="8" t="s">
        <v>36</v>
      </c>
      <c r="C74" s="50">
        <f>C9*C69</f>
        <v>0</v>
      </c>
      <c r="D74" s="19">
        <f>D9*D69</f>
        <v>0</v>
      </c>
      <c r="E74" s="19">
        <f>E9*E69</f>
        <v>0</v>
      </c>
      <c r="F74" s="19">
        <f>F9*F69</f>
        <v>0</v>
      </c>
      <c r="G74" s="167">
        <f>G9*G69</f>
        <v>0</v>
      </c>
      <c r="H74" s="32">
        <f t="shared" si="6"/>
        <v>0</v>
      </c>
    </row>
    <row r="75" spans="1:8" ht="15.75">
      <c r="A75" s="72"/>
      <c r="B75" s="242" t="s">
        <v>125</v>
      </c>
      <c r="C75" s="243">
        <f>C11*C53</f>
        <v>0</v>
      </c>
      <c r="D75" s="243">
        <f>D11*D53</f>
        <v>0</v>
      </c>
      <c r="E75" s="243">
        <f>E11*E53</f>
        <v>0</v>
      </c>
      <c r="F75" s="243">
        <f>F11*F53</f>
        <v>0</v>
      </c>
      <c r="G75" s="243">
        <f>G11*G53</f>
        <v>0</v>
      </c>
      <c r="H75" s="77">
        <f>SUM(C75:G75)</f>
        <v>0</v>
      </c>
    </row>
    <row r="76" spans="1:8" ht="15.75">
      <c r="A76" s="206"/>
      <c r="B76" s="207" t="s">
        <v>38</v>
      </c>
      <c r="C76" s="208">
        <f>C37+C44+C51+C59+C64+C69+C53</f>
        <v>0</v>
      </c>
      <c r="D76" s="208">
        <f>D37+D44+D51+D59+D64+D69+D53</f>
        <v>0</v>
      </c>
      <c r="E76" s="208">
        <f>E37+E44+E51+E59+E64+E69+E53</f>
        <v>0</v>
      </c>
      <c r="F76" s="208">
        <f>F37+F44+F51+F59+F64+F69+F53</f>
        <v>0</v>
      </c>
      <c r="G76" s="208">
        <f>G37+G44+G51+G59+G64+G69+G53</f>
        <v>0</v>
      </c>
      <c r="H76" s="209">
        <f t="shared" si="6"/>
        <v>0</v>
      </c>
    </row>
    <row r="77" spans="1:8" ht="15.75">
      <c r="A77" s="217" t="s">
        <v>52</v>
      </c>
      <c r="B77" s="207" t="s">
        <v>37</v>
      </c>
      <c r="C77" s="210">
        <f>SUM(C70:C75)</f>
        <v>0</v>
      </c>
      <c r="D77" s="210">
        <f>SUM(D70:D75)</f>
        <v>0</v>
      </c>
      <c r="E77" s="210">
        <f>SUM(E70:E75)</f>
        <v>0</v>
      </c>
      <c r="F77" s="210">
        <f>SUM(F70:F75)</f>
        <v>0</v>
      </c>
      <c r="G77" s="210">
        <f>SUM(G70:G75)</f>
        <v>0</v>
      </c>
      <c r="H77" s="211">
        <f t="shared" si="6"/>
        <v>0</v>
      </c>
    </row>
    <row r="78" spans="1:8" ht="16.5" thickBot="1">
      <c r="A78" s="212"/>
      <c r="B78" s="213" t="s">
        <v>53</v>
      </c>
      <c r="C78" s="214">
        <f>SUM(C76:C77)</f>
        <v>0</v>
      </c>
      <c r="D78" s="215">
        <f>SUM(D76:D77)</f>
        <v>0</v>
      </c>
      <c r="E78" s="215">
        <f>SUM(E76:E77)</f>
        <v>0</v>
      </c>
      <c r="F78" s="215">
        <f>SUM(F76:F77)</f>
        <v>0</v>
      </c>
      <c r="G78" s="215">
        <f>SUM(G76:G77)</f>
        <v>0</v>
      </c>
      <c r="H78" s="216">
        <f t="shared" si="6"/>
        <v>0</v>
      </c>
    </row>
    <row r="79" spans="1:8" ht="17.25" thickBot="1" thickTop="1">
      <c r="A79" s="141"/>
      <c r="B79" s="118"/>
      <c r="C79" s="18"/>
      <c r="D79" s="18"/>
      <c r="E79" s="18"/>
      <c r="F79" s="18"/>
      <c r="G79" s="18"/>
      <c r="H79" s="142"/>
    </row>
    <row r="80" spans="1:8" ht="16.5" thickBot="1">
      <c r="A80" s="262" t="s">
        <v>80</v>
      </c>
      <c r="B80" s="263"/>
      <c r="C80" s="263"/>
      <c r="D80" s="263"/>
      <c r="E80" s="263"/>
      <c r="F80" s="263"/>
      <c r="G80" s="263"/>
      <c r="H80" s="264"/>
    </row>
    <row r="81" spans="1:8" ht="16.5" thickBot="1">
      <c r="A81" s="119"/>
      <c r="B81" s="120" t="s">
        <v>86</v>
      </c>
      <c r="C81" s="121">
        <f aca="true" t="shared" si="7" ref="C81:H84">C70</f>
        <v>0</v>
      </c>
      <c r="D81" s="121">
        <f t="shared" si="7"/>
        <v>0</v>
      </c>
      <c r="E81" s="121">
        <f t="shared" si="7"/>
        <v>0</v>
      </c>
      <c r="F81" s="121">
        <f t="shared" si="7"/>
        <v>0</v>
      </c>
      <c r="G81" s="121">
        <f t="shared" si="7"/>
        <v>0</v>
      </c>
      <c r="H81" s="122">
        <f t="shared" si="7"/>
        <v>0</v>
      </c>
    </row>
    <row r="82" spans="1:8" ht="15.75">
      <c r="A82" s="123"/>
      <c r="B82" s="124" t="s">
        <v>85</v>
      </c>
      <c r="C82" s="168">
        <f t="shared" si="7"/>
        <v>0</v>
      </c>
      <c r="D82" s="168">
        <f t="shared" si="7"/>
        <v>0</v>
      </c>
      <c r="E82" s="168">
        <f t="shared" si="7"/>
        <v>0</v>
      </c>
      <c r="F82" s="168">
        <f t="shared" si="7"/>
        <v>0</v>
      </c>
      <c r="G82" s="168">
        <f t="shared" si="7"/>
        <v>0</v>
      </c>
      <c r="H82" s="122">
        <f t="shared" si="7"/>
        <v>0</v>
      </c>
    </row>
    <row r="83" spans="1:8" ht="15.75">
      <c r="A83" s="123"/>
      <c r="B83" s="124" t="s">
        <v>34</v>
      </c>
      <c r="C83" s="125">
        <f t="shared" si="7"/>
        <v>0</v>
      </c>
      <c r="D83" s="125">
        <f t="shared" si="7"/>
        <v>0</v>
      </c>
      <c r="E83" s="125">
        <f t="shared" si="7"/>
        <v>0</v>
      </c>
      <c r="F83" s="125">
        <f t="shared" si="7"/>
        <v>0</v>
      </c>
      <c r="G83" s="125">
        <f t="shared" si="7"/>
        <v>0</v>
      </c>
      <c r="H83" s="126">
        <f t="shared" si="7"/>
        <v>0</v>
      </c>
    </row>
    <row r="84" spans="1:8" ht="15.75">
      <c r="A84" s="123"/>
      <c r="B84" s="124" t="s">
        <v>35</v>
      </c>
      <c r="C84" s="125">
        <f t="shared" si="7"/>
        <v>0</v>
      </c>
      <c r="D84" s="125">
        <f t="shared" si="7"/>
        <v>0</v>
      </c>
      <c r="E84" s="125">
        <f t="shared" si="7"/>
        <v>0</v>
      </c>
      <c r="F84" s="125">
        <f t="shared" si="7"/>
        <v>0</v>
      </c>
      <c r="G84" s="125">
        <f t="shared" si="7"/>
        <v>0</v>
      </c>
      <c r="H84" s="126">
        <f t="shared" si="7"/>
        <v>0</v>
      </c>
    </row>
    <row r="85" spans="1:8" ht="15.75">
      <c r="A85" s="127"/>
      <c r="B85" s="128" t="s">
        <v>36</v>
      </c>
      <c r="C85" s="129">
        <f>C74</f>
        <v>0</v>
      </c>
      <c r="D85" s="129">
        <f>D74</f>
        <v>0</v>
      </c>
      <c r="E85" s="129">
        <f>E74</f>
        <v>0</v>
      </c>
      <c r="F85" s="129">
        <f>F74</f>
        <v>0</v>
      </c>
      <c r="G85" s="129">
        <f>G74</f>
        <v>0</v>
      </c>
      <c r="H85" s="130">
        <f>H78</f>
        <v>0</v>
      </c>
    </row>
    <row r="86" spans="1:8" ht="15.75">
      <c r="A86" s="131"/>
      <c r="B86" s="132" t="s">
        <v>38</v>
      </c>
      <c r="C86" s="133">
        <f aca="true" t="shared" si="8" ref="C86:H88">C76</f>
        <v>0</v>
      </c>
      <c r="D86" s="133">
        <f t="shared" si="8"/>
        <v>0</v>
      </c>
      <c r="E86" s="133">
        <f t="shared" si="8"/>
        <v>0</v>
      </c>
      <c r="F86" s="133">
        <f t="shared" si="8"/>
        <v>0</v>
      </c>
      <c r="G86" s="133">
        <f t="shared" si="8"/>
        <v>0</v>
      </c>
      <c r="H86" s="134">
        <f t="shared" si="8"/>
        <v>0</v>
      </c>
    </row>
    <row r="87" spans="1:8" ht="15.75">
      <c r="A87" s="123"/>
      <c r="B87" s="132" t="s">
        <v>37</v>
      </c>
      <c r="C87" s="125">
        <f t="shared" si="8"/>
        <v>0</v>
      </c>
      <c r="D87" s="125">
        <f t="shared" si="8"/>
        <v>0</v>
      </c>
      <c r="E87" s="125">
        <f t="shared" si="8"/>
        <v>0</v>
      </c>
      <c r="F87" s="125">
        <f t="shared" si="8"/>
        <v>0</v>
      </c>
      <c r="G87" s="125">
        <f t="shared" si="8"/>
        <v>0</v>
      </c>
      <c r="H87" s="126">
        <f t="shared" si="8"/>
        <v>0</v>
      </c>
    </row>
    <row r="88" spans="1:8" ht="16.5" thickBot="1">
      <c r="A88" s="135"/>
      <c r="B88" s="136" t="s">
        <v>53</v>
      </c>
      <c r="C88" s="137">
        <f t="shared" si="8"/>
        <v>0</v>
      </c>
      <c r="D88" s="137">
        <f t="shared" si="8"/>
        <v>0</v>
      </c>
      <c r="E88" s="137">
        <f t="shared" si="8"/>
        <v>0</v>
      </c>
      <c r="F88" s="137">
        <f t="shared" si="8"/>
        <v>0</v>
      </c>
      <c r="G88" s="137">
        <f t="shared" si="8"/>
        <v>0</v>
      </c>
      <c r="H88" s="138">
        <f t="shared" si="8"/>
        <v>0</v>
      </c>
    </row>
    <row r="89" spans="1:8" ht="17.25" thickBot="1" thickTop="1">
      <c r="A89" s="256" t="s">
        <v>81</v>
      </c>
      <c r="B89" s="257"/>
      <c r="C89" s="257"/>
      <c r="D89" s="257"/>
      <c r="E89" s="257"/>
      <c r="F89" s="257"/>
      <c r="G89" s="257"/>
      <c r="H89" s="258"/>
    </row>
    <row r="90" spans="1:8" ht="15.75">
      <c r="A90" s="72"/>
      <c r="B90" s="67"/>
      <c r="C90" s="70" t="s">
        <v>22</v>
      </c>
      <c r="D90" s="139" t="s">
        <v>23</v>
      </c>
      <c r="E90" s="139" t="s">
        <v>24</v>
      </c>
      <c r="F90" s="139" t="s">
        <v>25</v>
      </c>
      <c r="G90" s="139" t="s">
        <v>26</v>
      </c>
      <c r="H90" s="140" t="s">
        <v>27</v>
      </c>
    </row>
    <row r="91" spans="1:8" ht="15.75">
      <c r="A91" s="75" t="s">
        <v>55</v>
      </c>
      <c r="B91" s="7" t="s">
        <v>54</v>
      </c>
      <c r="C91" s="83">
        <v>0</v>
      </c>
      <c r="D91" s="86">
        <v>0</v>
      </c>
      <c r="E91" s="86">
        <v>0</v>
      </c>
      <c r="F91" s="86">
        <v>0</v>
      </c>
      <c r="G91" s="86">
        <v>0</v>
      </c>
      <c r="H91" s="143">
        <f>SUM(C91:G91)</f>
        <v>0</v>
      </c>
    </row>
    <row r="92" spans="1:8" ht="15.75">
      <c r="A92" s="72" t="s">
        <v>56</v>
      </c>
      <c r="B92" s="7" t="s">
        <v>57</v>
      </c>
      <c r="C92" s="83">
        <v>0</v>
      </c>
      <c r="D92" s="17">
        <f>IF(H22&gt;=2,C92+(+D14*C92),0)</f>
        <v>0</v>
      </c>
      <c r="E92" s="17">
        <f>IF(H22&gt;=3,D92+(+E14*D92),0)</f>
        <v>0</v>
      </c>
      <c r="F92" s="17">
        <f>IF(H22&gt;=4,E92+(+F14*E92),0)</f>
        <v>0</v>
      </c>
      <c r="G92" s="17">
        <f>IF(H22&gt;=5,F92+(+G14*F92),0)</f>
        <v>0</v>
      </c>
      <c r="H92" s="143">
        <f>SUM(C92:G92)</f>
        <v>0</v>
      </c>
    </row>
    <row r="93" spans="1:8" ht="15.75">
      <c r="A93" s="72"/>
      <c r="B93" s="7" t="s">
        <v>58</v>
      </c>
      <c r="C93" s="83">
        <v>0</v>
      </c>
      <c r="D93" s="17">
        <f>IF(H22&gt;=2,C93+(+D14*C93),0)</f>
        <v>0</v>
      </c>
      <c r="E93" s="17">
        <f>IF(H22&gt;=3,D93+(+E14*D93),0)</f>
        <v>0</v>
      </c>
      <c r="F93" s="17">
        <f>IF(H22&gt;=4,E93+(+F14*E93),0)</f>
        <v>0</v>
      </c>
      <c r="G93" s="17">
        <f>IF(H22&gt;=5,F93+(+G14*F93),0)</f>
        <v>0</v>
      </c>
      <c r="H93" s="143">
        <f>SUM(C93:G93)</f>
        <v>0</v>
      </c>
    </row>
    <row r="94" spans="1:8" ht="15.75">
      <c r="A94" s="72" t="s">
        <v>59</v>
      </c>
      <c r="B94" s="7" t="s">
        <v>60</v>
      </c>
      <c r="C94" s="101"/>
      <c r="D94" s="34"/>
      <c r="E94" s="34"/>
      <c r="F94" s="34"/>
      <c r="G94" s="34"/>
      <c r="H94" s="144"/>
    </row>
    <row r="95" spans="1:8" ht="15.75">
      <c r="A95" s="72"/>
      <c r="B95" s="7" t="s">
        <v>61</v>
      </c>
      <c r="C95" s="83">
        <v>0</v>
      </c>
      <c r="D95" s="17">
        <f>IF(H22&gt;=2,C95+(+D14*C95),0)</f>
        <v>0</v>
      </c>
      <c r="E95" s="17">
        <f>IF(H22&gt;=3,D95+(+E14*D95),0)</f>
        <v>0</v>
      </c>
      <c r="F95" s="17">
        <f>IF(H22&gt;=4,E95+(+F14*E95),0)</f>
        <v>0</v>
      </c>
      <c r="G95" s="17">
        <f>IF(H22&gt;=5,F95+(+G14*F95),0)</f>
        <v>0</v>
      </c>
      <c r="H95" s="143">
        <f aca="true" t="shared" si="9" ref="H95:H100">SUM(C95:G95)</f>
        <v>0</v>
      </c>
    </row>
    <row r="96" spans="1:8" ht="15.75">
      <c r="A96" s="72"/>
      <c r="B96" s="7" t="s">
        <v>62</v>
      </c>
      <c r="C96" s="83">
        <v>0</v>
      </c>
      <c r="D96" s="17">
        <f>IF(H22&gt;=2,C96+(+D14*C96),0)</f>
        <v>0</v>
      </c>
      <c r="E96" s="17">
        <f>IF(H22&gt;=3,D96+(+E14*D96),0)</f>
        <v>0</v>
      </c>
      <c r="F96" s="17">
        <f>IF(H22&gt;=4,E96+(+F14*E96),0)</f>
        <v>0</v>
      </c>
      <c r="G96" s="17">
        <f>IF(H22&gt;=5,F96+(+G14*F96),0)</f>
        <v>0</v>
      </c>
      <c r="H96" s="143">
        <f t="shared" si="9"/>
        <v>0</v>
      </c>
    </row>
    <row r="97" spans="1:8" ht="15.75">
      <c r="A97" s="72"/>
      <c r="B97" s="7" t="s">
        <v>63</v>
      </c>
      <c r="C97" s="83">
        <v>0</v>
      </c>
      <c r="D97" s="17">
        <f>IF(H22&gt;=2,C97+(+D14*C97),0)</f>
        <v>0</v>
      </c>
      <c r="E97" s="17">
        <f>IF(H22&gt;=3,D97+(+E14*D97),0)</f>
        <v>0</v>
      </c>
      <c r="F97" s="17">
        <f>IF(H22&gt;=4,E97+(+F14*E97),0)</f>
        <v>0</v>
      </c>
      <c r="G97" s="17">
        <f>IF(H22&gt;=5,F97+(+G14*F97),0)</f>
        <v>0</v>
      </c>
      <c r="H97" s="143">
        <f t="shared" si="9"/>
        <v>0</v>
      </c>
    </row>
    <row r="98" spans="1:8" ht="15.75">
      <c r="A98" s="79"/>
      <c r="B98" s="8" t="s">
        <v>71</v>
      </c>
      <c r="C98" s="33">
        <v>0</v>
      </c>
      <c r="D98" s="15">
        <f>IF(H22&gt;=2,C98+(+D14*C98),0)</f>
        <v>0</v>
      </c>
      <c r="E98" s="15">
        <f>IF(H22&gt;=3,D98+(+E14*D98),0)</f>
        <v>0</v>
      </c>
      <c r="F98" s="15">
        <f>IF(H22&gt;=4,E98+(+F14*E98),0)</f>
        <v>0</v>
      </c>
      <c r="G98" s="15">
        <f>IF(H22&gt;=5,F98+(+G14*F98),0)</f>
        <v>0</v>
      </c>
      <c r="H98" s="145">
        <f t="shared" si="9"/>
        <v>0</v>
      </c>
    </row>
    <row r="99" spans="1:8" ht="15.75">
      <c r="A99" s="195"/>
      <c r="B99" s="196" t="s">
        <v>64</v>
      </c>
      <c r="C99" s="197">
        <f>COUNTIF(C95:C98,"&gt;0")</f>
        <v>0</v>
      </c>
      <c r="D99" s="197">
        <f>COUNTIF(D95:D98,"&gt;0")</f>
        <v>0</v>
      </c>
      <c r="E99" s="197">
        <f>COUNTIF(E95:E98,"&gt;0")</f>
        <v>0</v>
      </c>
      <c r="F99" s="197">
        <f>COUNTIF(F95:F98,"&gt;0")</f>
        <v>0</v>
      </c>
      <c r="G99" s="197">
        <f>COUNTIF(G95:G98,"&gt;0")</f>
        <v>0</v>
      </c>
      <c r="H99" s="198">
        <f t="shared" si="9"/>
        <v>0</v>
      </c>
    </row>
    <row r="100" spans="1:8" ht="15.75">
      <c r="A100" s="195"/>
      <c r="B100" s="196" t="s">
        <v>65</v>
      </c>
      <c r="C100" s="197">
        <f>SUM(C95:C98)</f>
        <v>0</v>
      </c>
      <c r="D100" s="197">
        <f>SUM(D95:D98)</f>
        <v>0</v>
      </c>
      <c r="E100" s="197">
        <f>SUM(E95:E98)</f>
        <v>0</v>
      </c>
      <c r="F100" s="197">
        <f>SUM(F95:F98)</f>
        <v>0</v>
      </c>
      <c r="G100" s="197">
        <f>SUM(G95:G98)</f>
        <v>0</v>
      </c>
      <c r="H100" s="198">
        <f t="shared" si="9"/>
        <v>0</v>
      </c>
    </row>
    <row r="101" spans="1:8" ht="15.75">
      <c r="A101" s="75" t="s">
        <v>66</v>
      </c>
      <c r="B101" s="7" t="s">
        <v>67</v>
      </c>
      <c r="C101" s="101"/>
      <c r="D101" s="34"/>
      <c r="E101" s="34"/>
      <c r="F101" s="34"/>
      <c r="G101" s="34"/>
      <c r="H101" s="144"/>
    </row>
    <row r="102" spans="1:8" ht="15.75">
      <c r="A102" s="72"/>
      <c r="B102" s="7" t="s">
        <v>68</v>
      </c>
      <c r="C102" s="83">
        <v>0</v>
      </c>
      <c r="D102" s="17">
        <f>IF(H22&gt;=1,C102+(+D14*C102),0)</f>
        <v>0</v>
      </c>
      <c r="E102" s="17">
        <f>IF(H22&gt;=3,D102+(+E14*D102),0)</f>
        <v>0</v>
      </c>
      <c r="F102" s="17">
        <f>IF(H22&gt;=4,E102+(+F14*E102),0)</f>
        <v>0</v>
      </c>
      <c r="G102" s="17">
        <f>IF(H22&gt;=5,F102+(+G14*F102),0)</f>
        <v>0</v>
      </c>
      <c r="H102" s="143">
        <f aca="true" t="shared" si="10" ref="H102:H109">SUM(C102:G102)</f>
        <v>0</v>
      </c>
    </row>
    <row r="103" spans="1:8" ht="15.75">
      <c r="A103" s="72"/>
      <c r="B103" s="7" t="s">
        <v>92</v>
      </c>
      <c r="C103" s="83">
        <v>0</v>
      </c>
      <c r="D103" s="17">
        <f>IF(H22&gt;=1,C103+(+D14*C103),0)</f>
        <v>0</v>
      </c>
      <c r="E103" s="17">
        <f>IF(H22&gt;=3,D103+(+E14*D103),0)</f>
        <v>0</v>
      </c>
      <c r="F103" s="17">
        <f>IF(H22&gt;=4,E103+(+F14*E103),0)</f>
        <v>0</v>
      </c>
      <c r="G103" s="17">
        <f>IF(H22&gt;=5,F103+(+G14*F103),0)</f>
        <v>0</v>
      </c>
      <c r="H103" s="143">
        <f t="shared" si="10"/>
        <v>0</v>
      </c>
    </row>
    <row r="104" spans="1:8" ht="15.75">
      <c r="A104" s="72"/>
      <c r="B104" s="7" t="s">
        <v>93</v>
      </c>
      <c r="C104" s="83">
        <v>0</v>
      </c>
      <c r="D104" s="17">
        <f>IF(H22&gt;=1,C104+(+D14*C104),0)</f>
        <v>0</v>
      </c>
      <c r="E104" s="17">
        <f>IF(H22&gt;=3,D104+(+E14*D104),0)</f>
        <v>0</v>
      </c>
      <c r="F104" s="17">
        <f>IF(H22&gt;=4,E104+(+F14*E104),0)</f>
        <v>0</v>
      </c>
      <c r="G104" s="17">
        <f>IF(H22&gt;=5,F104+(+G14*F104),0)</f>
        <v>0</v>
      </c>
      <c r="H104" s="143">
        <f t="shared" si="10"/>
        <v>0</v>
      </c>
    </row>
    <row r="105" spans="1:8" ht="15.75">
      <c r="A105" s="72"/>
      <c r="B105" s="7" t="s">
        <v>69</v>
      </c>
      <c r="C105" s="83">
        <v>0</v>
      </c>
      <c r="D105" s="17">
        <f>IF(H22&gt;=2,C105+(+D14*C105),0)</f>
        <v>0</v>
      </c>
      <c r="E105" s="17">
        <f>IF(H22&gt;=3,D105+(+E14*D105),0)</f>
        <v>0</v>
      </c>
      <c r="F105" s="17">
        <f>IF(H22&gt;=4,E105+(+F14*E105),0)</f>
        <v>0</v>
      </c>
      <c r="G105" s="17">
        <f>IF(H22&gt;=5,F105+(+G14*F105),0)</f>
        <v>0</v>
      </c>
      <c r="H105" s="143">
        <f t="shared" si="10"/>
        <v>0</v>
      </c>
    </row>
    <row r="106" spans="1:8" ht="15.75">
      <c r="A106" s="72"/>
      <c r="B106" s="7" t="s">
        <v>103</v>
      </c>
      <c r="C106" s="83">
        <v>0</v>
      </c>
      <c r="D106" s="17">
        <v>0</v>
      </c>
      <c r="E106" s="17">
        <v>0</v>
      </c>
      <c r="F106" s="17">
        <v>0</v>
      </c>
      <c r="G106" s="17">
        <v>0</v>
      </c>
      <c r="H106" s="143">
        <f t="shared" si="10"/>
        <v>0</v>
      </c>
    </row>
    <row r="107" spans="1:10" ht="15.75">
      <c r="A107" s="72"/>
      <c r="B107" s="7" t="s">
        <v>123</v>
      </c>
      <c r="C107" s="83">
        <v>0</v>
      </c>
      <c r="D107" s="17">
        <v>0</v>
      </c>
      <c r="E107" s="17">
        <v>0</v>
      </c>
      <c r="F107" s="17">
        <v>0</v>
      </c>
      <c r="G107" s="17">
        <v>0</v>
      </c>
      <c r="H107" s="143">
        <f t="shared" si="10"/>
        <v>0</v>
      </c>
      <c r="J107" s="3" t="s">
        <v>124</v>
      </c>
    </row>
    <row r="108" spans="1:11" ht="15.75">
      <c r="A108" s="79"/>
      <c r="B108" s="8" t="s">
        <v>101</v>
      </c>
      <c r="C108" s="193">
        <v>0</v>
      </c>
      <c r="D108" s="194">
        <f>IF(H22&gt;=2,C108+(+D14*C108),0)</f>
        <v>0</v>
      </c>
      <c r="E108" s="194">
        <f>IF(H22&gt;=3,D108+(+E14*D108),0)</f>
        <v>0</v>
      </c>
      <c r="F108" s="194">
        <f>IF(H22&gt;=4,E108+(+F14*E108),0)</f>
        <v>0</v>
      </c>
      <c r="G108" s="194">
        <f>IF(H22&gt;=5,F108+(+G14*F108),0)</f>
        <v>0</v>
      </c>
      <c r="H108" s="145">
        <f t="shared" si="10"/>
        <v>0</v>
      </c>
      <c r="J108" s="21"/>
      <c r="K108" s="182"/>
    </row>
    <row r="109" spans="1:11" ht="15.75">
      <c r="A109" s="195"/>
      <c r="B109" s="196" t="s">
        <v>70</v>
      </c>
      <c r="C109" s="199">
        <f>SUM(C102:C108)</f>
        <v>0</v>
      </c>
      <c r="D109" s="199">
        <f>SUM(D102:D108)</f>
        <v>0</v>
      </c>
      <c r="E109" s="199">
        <f>SUM(E102:E108)</f>
        <v>0</v>
      </c>
      <c r="F109" s="199">
        <f>SUM(F102:F108)</f>
        <v>0</v>
      </c>
      <c r="G109" s="199">
        <f>SUM(G102:G108)</f>
        <v>0</v>
      </c>
      <c r="H109" s="198">
        <f t="shared" si="10"/>
        <v>0</v>
      </c>
      <c r="J109" s="21"/>
      <c r="K109" s="182"/>
    </row>
    <row r="110" spans="1:11" ht="15.75">
      <c r="A110" s="84"/>
      <c r="B110" s="85"/>
      <c r="C110" s="146"/>
      <c r="D110" s="34"/>
      <c r="E110" s="34"/>
      <c r="F110" s="34"/>
      <c r="G110" s="34"/>
      <c r="H110" s="144"/>
      <c r="J110" s="21"/>
      <c r="K110" s="182"/>
    </row>
    <row r="111" spans="1:11" ht="16.5" thickBot="1">
      <c r="A111" s="84"/>
      <c r="B111" s="35"/>
      <c r="C111" s="36"/>
      <c r="D111" s="37"/>
      <c r="E111" s="37"/>
      <c r="F111" s="37"/>
      <c r="G111" s="37"/>
      <c r="H111" s="147"/>
      <c r="J111" s="21"/>
      <c r="K111" s="182"/>
    </row>
    <row r="112" spans="1:11" ht="15.75">
      <c r="A112" s="75" t="s">
        <v>104</v>
      </c>
      <c r="B112" s="196" t="s">
        <v>105</v>
      </c>
      <c r="C112" s="200">
        <f>SUM(C88:C98)+SUM(C102:C108)</f>
        <v>0</v>
      </c>
      <c r="D112" s="200">
        <f>SUM(D88:D98)+SUM(D102:D108)</f>
        <v>0</v>
      </c>
      <c r="E112" s="200">
        <f>SUM(E88:E98)+SUM(E102:E108)</f>
        <v>0</v>
      </c>
      <c r="F112" s="200">
        <f>SUM(F88:F98)+SUM(F102:F108)</f>
        <v>0</v>
      </c>
      <c r="G112" s="200">
        <f>SUM(G88:G98)+SUM(G102:G108)</f>
        <v>0</v>
      </c>
      <c r="H112" s="198">
        <f>SUM(C112:G112)</f>
        <v>0</v>
      </c>
      <c r="J112" s="21"/>
      <c r="K112" s="182"/>
    </row>
    <row r="113" spans="1:11" ht="15" customHeight="1">
      <c r="A113" s="72"/>
      <c r="B113" s="7"/>
      <c r="C113" s="17"/>
      <c r="D113" s="17"/>
      <c r="E113" s="17"/>
      <c r="F113" s="17"/>
      <c r="G113" s="17"/>
      <c r="H113" s="143"/>
      <c r="J113" s="21"/>
      <c r="K113" s="182"/>
    </row>
    <row r="114" spans="1:11" ht="15.75">
      <c r="A114" s="217" t="s">
        <v>106</v>
      </c>
      <c r="B114" s="196" t="s">
        <v>108</v>
      </c>
      <c r="C114" s="201">
        <f>C20*C27</f>
        <v>0</v>
      </c>
      <c r="D114" s="201">
        <f>D20*D27</f>
        <v>0</v>
      </c>
      <c r="E114" s="201">
        <f>E20*E27</f>
        <v>0</v>
      </c>
      <c r="F114" s="201">
        <f>F20*F27</f>
        <v>0</v>
      </c>
      <c r="G114" s="201">
        <f>G20*G27</f>
        <v>0</v>
      </c>
      <c r="H114" s="202">
        <f>SUM(C114:G114)</f>
        <v>0</v>
      </c>
      <c r="J114" s="21"/>
      <c r="K114" s="182"/>
    </row>
    <row r="115" spans="1:11" ht="3" customHeight="1">
      <c r="A115" s="72"/>
      <c r="B115" s="67"/>
      <c r="C115" s="18"/>
      <c r="D115" s="17"/>
      <c r="E115" s="17"/>
      <c r="F115" s="17"/>
      <c r="G115" s="17"/>
      <c r="H115" s="143"/>
      <c r="J115" s="21"/>
      <c r="K115" s="182"/>
    </row>
    <row r="116" spans="1:11" ht="16.5" thickBot="1">
      <c r="A116" s="217" t="s">
        <v>107</v>
      </c>
      <c r="B116" s="203" t="s">
        <v>109</v>
      </c>
      <c r="C116" s="204">
        <f>C112+C114</f>
        <v>0</v>
      </c>
      <c r="D116" s="204">
        <f>D112+D114</f>
        <v>0</v>
      </c>
      <c r="E116" s="204">
        <f>E112+E114</f>
        <v>0</v>
      </c>
      <c r="F116" s="204">
        <f>F112+F114</f>
        <v>0</v>
      </c>
      <c r="G116" s="204">
        <f>G112+G114</f>
        <v>0</v>
      </c>
      <c r="H116" s="205">
        <f>SUM(C116:G116)</f>
        <v>0</v>
      </c>
      <c r="J116" s="21"/>
      <c r="K116" s="182"/>
    </row>
    <row r="117" spans="1:12" ht="15.75">
      <c r="A117" s="218" t="s">
        <v>113</v>
      </c>
      <c r="B117" s="7" t="s">
        <v>116</v>
      </c>
      <c r="C117" s="86"/>
      <c r="D117" s="86"/>
      <c r="E117" s="86"/>
      <c r="F117" s="86"/>
      <c r="G117" s="86"/>
      <c r="H117" s="148">
        <f>SUM(C117:G117)</f>
        <v>0</v>
      </c>
      <c r="J117" s="21"/>
      <c r="K117" s="182"/>
      <c r="L117" s="21"/>
    </row>
    <row r="118" spans="1:11" s="21" customFormat="1" ht="15.75">
      <c r="A118" s="218" t="s">
        <v>114</v>
      </c>
      <c r="B118" s="67" t="s">
        <v>117</v>
      </c>
      <c r="C118" s="17">
        <f>C116-C117</f>
        <v>0</v>
      </c>
      <c r="D118" s="17">
        <f>D116-D117</f>
        <v>0</v>
      </c>
      <c r="E118" s="17">
        <f>E116-E117</f>
        <v>0</v>
      </c>
      <c r="F118" s="17">
        <f>F116-F117</f>
        <v>0</v>
      </c>
      <c r="G118" s="17">
        <f>G116-G117</f>
        <v>0</v>
      </c>
      <c r="H118" s="106">
        <f>SUM(C118:G118)</f>
        <v>0</v>
      </c>
      <c r="K118" s="182"/>
    </row>
    <row r="119" spans="1:11" s="21" customFormat="1" ht="15.75">
      <c r="A119" s="218" t="s">
        <v>115</v>
      </c>
      <c r="B119" s="67" t="s">
        <v>118</v>
      </c>
      <c r="C119" s="149"/>
      <c r="D119" s="149"/>
      <c r="E119" s="149"/>
      <c r="F119" s="149"/>
      <c r="G119" s="149"/>
      <c r="H119" s="115"/>
      <c r="K119" s="182"/>
    </row>
    <row r="120" spans="1:11" s="21" customFormat="1" ht="15.75">
      <c r="A120" s="87"/>
      <c r="B120" s="88" t="s">
        <v>72</v>
      </c>
      <c r="C120" s="150">
        <v>0</v>
      </c>
      <c r="D120" s="151">
        <v>0</v>
      </c>
      <c r="E120" s="151">
        <v>0</v>
      </c>
      <c r="F120" s="151">
        <v>0</v>
      </c>
      <c r="G120" s="151">
        <v>0</v>
      </c>
      <c r="H120" s="107">
        <f>SUM(C120:G120)</f>
        <v>0</v>
      </c>
      <c r="K120" s="182"/>
    </row>
    <row r="121" spans="1:11" s="21" customFormat="1" ht="16.5" thickBot="1">
      <c r="A121" s="97"/>
      <c r="B121" s="98" t="s">
        <v>73</v>
      </c>
      <c r="C121" s="152">
        <v>0</v>
      </c>
      <c r="D121" s="153">
        <v>0</v>
      </c>
      <c r="E121" s="153">
        <v>0</v>
      </c>
      <c r="F121" s="153">
        <v>0</v>
      </c>
      <c r="G121" s="153">
        <v>0</v>
      </c>
      <c r="H121" s="108">
        <f>SUM(C121:G121)</f>
        <v>0</v>
      </c>
      <c r="K121" s="182"/>
    </row>
    <row r="122" spans="3:11" s="21" customFormat="1" ht="17.25" thickBot="1" thickTop="1">
      <c r="C122" s="154"/>
      <c r="D122" s="155"/>
      <c r="E122" s="155"/>
      <c r="F122" s="155"/>
      <c r="G122" s="155"/>
      <c r="H122" s="155"/>
      <c r="K122" s="182"/>
    </row>
    <row r="123" spans="2:11" s="21" customFormat="1" ht="16.5" thickBot="1">
      <c r="B123" s="219" t="s">
        <v>20</v>
      </c>
      <c r="C123" s="162">
        <f>C27</f>
        <v>0</v>
      </c>
      <c r="D123" s="162">
        <f>D27</f>
        <v>0</v>
      </c>
      <c r="E123" s="162">
        <f>E27</f>
        <v>0</v>
      </c>
      <c r="F123" s="162">
        <f>F27</f>
        <v>0</v>
      </c>
      <c r="G123" s="162">
        <f>G27</f>
        <v>0</v>
      </c>
      <c r="H123" s="163">
        <f>SUM(C123:G123)</f>
        <v>0</v>
      </c>
      <c r="K123" s="182"/>
    </row>
    <row r="124" spans="3:11" s="21" customFormat="1" ht="15.75">
      <c r="C124" s="22"/>
      <c r="K124" s="182"/>
    </row>
    <row r="125" spans="3:11" s="21" customFormat="1" ht="15.75">
      <c r="C125" s="22"/>
      <c r="K125" s="182"/>
    </row>
    <row r="126" spans="3:11" s="21" customFormat="1" ht="16.5" thickBot="1">
      <c r="C126" s="22"/>
      <c r="K126" s="182"/>
    </row>
    <row r="127" spans="2:11" s="21" customFormat="1" ht="16.5" thickTop="1">
      <c r="B127" s="42" t="s">
        <v>39</v>
      </c>
      <c r="C127" s="43"/>
      <c r="D127" s="43"/>
      <c r="E127" s="43"/>
      <c r="F127" s="43"/>
      <c r="G127" s="43"/>
      <c r="H127" s="44"/>
      <c r="K127" s="182"/>
    </row>
    <row r="128" spans="2:11" s="21" customFormat="1" ht="15.75">
      <c r="B128" s="41"/>
      <c r="C128" s="12" t="s">
        <v>22</v>
      </c>
      <c r="D128" s="13" t="s">
        <v>23</v>
      </c>
      <c r="E128" s="13" t="s">
        <v>24</v>
      </c>
      <c r="F128" s="13" t="s">
        <v>25</v>
      </c>
      <c r="G128" s="13" t="s">
        <v>26</v>
      </c>
      <c r="H128" s="45" t="s">
        <v>27</v>
      </c>
      <c r="K128" s="182"/>
    </row>
    <row r="129" spans="2:11" s="21" customFormat="1" ht="15.75">
      <c r="B129" s="40" t="s">
        <v>74</v>
      </c>
      <c r="C129" s="14" t="s">
        <v>28</v>
      </c>
      <c r="D129" s="14" t="s">
        <v>28</v>
      </c>
      <c r="E129" s="14" t="s">
        <v>28</v>
      </c>
      <c r="F129" s="14" t="s">
        <v>28</v>
      </c>
      <c r="G129" s="14" t="s">
        <v>28</v>
      </c>
      <c r="H129" s="46" t="s">
        <v>28</v>
      </c>
      <c r="K129" s="182"/>
    </row>
    <row r="130" spans="2:11" s="21" customFormat="1" ht="15.75">
      <c r="B130" s="38" t="s">
        <v>29</v>
      </c>
      <c r="C130" s="109">
        <f>C32*C6</f>
        <v>0</v>
      </c>
      <c r="D130" s="109">
        <f>D32*D6</f>
        <v>0</v>
      </c>
      <c r="E130" s="109">
        <f>E32*E6</f>
        <v>0</v>
      </c>
      <c r="F130" s="109">
        <f>F32*F6</f>
        <v>0</v>
      </c>
      <c r="G130" s="109">
        <f>G32*G6</f>
        <v>0</v>
      </c>
      <c r="H130" s="110">
        <f>SUM(C130:G130)</f>
        <v>0</v>
      </c>
      <c r="K130" s="182"/>
    </row>
    <row r="131" spans="2:11" s="21" customFormat="1" ht="15.75">
      <c r="B131" s="24" t="s">
        <v>30</v>
      </c>
      <c r="C131" s="109">
        <f>C33*C6</f>
        <v>0</v>
      </c>
      <c r="D131" s="109">
        <f>D33*D6</f>
        <v>0</v>
      </c>
      <c r="E131" s="109">
        <f>E33*E6</f>
        <v>0</v>
      </c>
      <c r="F131" s="109">
        <f>F33*F6</f>
        <v>0</v>
      </c>
      <c r="G131" s="109">
        <f>G33*G6</f>
        <v>0</v>
      </c>
      <c r="H131" s="110">
        <f>SUM(C131:G131)</f>
        <v>0</v>
      </c>
      <c r="K131" s="182"/>
    </row>
    <row r="132" spans="2:11" s="21" customFormat="1" ht="15.75">
      <c r="B132" s="24" t="s">
        <v>31</v>
      </c>
      <c r="C132" s="109">
        <f>C34*C6</f>
        <v>0</v>
      </c>
      <c r="D132" s="109">
        <f>D34*D6</f>
        <v>0</v>
      </c>
      <c r="E132" s="109">
        <f>E34*E6</f>
        <v>0</v>
      </c>
      <c r="F132" s="109">
        <f>F34*F6</f>
        <v>0</v>
      </c>
      <c r="G132" s="109">
        <f>G34*G6</f>
        <v>0</v>
      </c>
      <c r="H132" s="110">
        <f>SUM(C132:G132)</f>
        <v>0</v>
      </c>
      <c r="K132" s="182"/>
    </row>
    <row r="133" spans="2:11" s="21" customFormat="1" ht="15.75">
      <c r="B133" s="24" t="s">
        <v>32</v>
      </c>
      <c r="C133" s="109">
        <f>C35*C6</f>
        <v>0</v>
      </c>
      <c r="D133" s="109">
        <f>D35*D6</f>
        <v>0</v>
      </c>
      <c r="E133" s="109">
        <f>E35*E6</f>
        <v>0</v>
      </c>
      <c r="F133" s="109">
        <f>F35*F6</f>
        <v>0</v>
      </c>
      <c r="G133" s="109">
        <f>G35*G6</f>
        <v>0</v>
      </c>
      <c r="H133" s="110">
        <f>SUM(C133:G133)</f>
        <v>0</v>
      </c>
      <c r="K133" s="182"/>
    </row>
    <row r="134" spans="2:11" s="21" customFormat="1" ht="15.75">
      <c r="B134" s="24" t="s">
        <v>33</v>
      </c>
      <c r="C134" s="111">
        <f>C36*C6</f>
        <v>0</v>
      </c>
      <c r="D134" s="111">
        <f>D36*D6</f>
        <v>0</v>
      </c>
      <c r="E134" s="111">
        <f>E36*E6</f>
        <v>0</v>
      </c>
      <c r="F134" s="111">
        <f>F36*F6</f>
        <v>0</v>
      </c>
      <c r="G134" s="111">
        <f>G36*G6</f>
        <v>0</v>
      </c>
      <c r="H134" s="112">
        <f>SUM(C134:G134)</f>
        <v>0</v>
      </c>
      <c r="K134" s="182"/>
    </row>
    <row r="135" spans="2:11" s="21" customFormat="1" ht="15.75">
      <c r="B135" s="40" t="s">
        <v>83</v>
      </c>
      <c r="C135" s="14"/>
      <c r="D135" s="14"/>
      <c r="E135" s="14"/>
      <c r="F135" s="14"/>
      <c r="G135" s="14"/>
      <c r="H135" s="46" t="s">
        <v>28</v>
      </c>
      <c r="K135" s="182"/>
    </row>
    <row r="136" spans="2:11" s="21" customFormat="1" ht="15.75">
      <c r="B136" s="38" t="s">
        <v>75</v>
      </c>
      <c r="C136" s="109">
        <f>C46*C10</f>
        <v>0</v>
      </c>
      <c r="D136" s="109">
        <f>D46*D10</f>
        <v>0</v>
      </c>
      <c r="E136" s="109">
        <f>E46*E10</f>
        <v>0</v>
      </c>
      <c r="F136" s="109">
        <f>F46*F10</f>
        <v>0</v>
      </c>
      <c r="G136" s="109">
        <f>G46*G10</f>
        <v>0</v>
      </c>
      <c r="H136" s="110">
        <f>SUM(C136:G136)</f>
        <v>0</v>
      </c>
      <c r="K136" s="182"/>
    </row>
    <row r="137" spans="2:11" s="21" customFormat="1" ht="15.75">
      <c r="B137" s="24"/>
      <c r="C137" s="109">
        <f>C47*C10</f>
        <v>0</v>
      </c>
      <c r="D137" s="109">
        <f>D47*D10</f>
        <v>0</v>
      </c>
      <c r="E137" s="109">
        <f>E47*E10</f>
        <v>0</v>
      </c>
      <c r="F137" s="109">
        <f>F47*F10</f>
        <v>0</v>
      </c>
      <c r="G137" s="109">
        <f>G47*G10</f>
        <v>0</v>
      </c>
      <c r="H137" s="110">
        <f>SUM(C137:G137)</f>
        <v>0</v>
      </c>
      <c r="K137" s="182"/>
    </row>
    <row r="138" spans="2:11" s="21" customFormat="1" ht="15.75">
      <c r="B138" s="24"/>
      <c r="C138" s="109">
        <f>C48*C10</f>
        <v>0</v>
      </c>
      <c r="D138" s="109">
        <f>D48*D10</f>
        <v>0</v>
      </c>
      <c r="E138" s="109">
        <f>E48*E10</f>
        <v>0</v>
      </c>
      <c r="F138" s="109">
        <f>F48*F10</f>
        <v>0</v>
      </c>
      <c r="G138" s="109">
        <f>G48*G10</f>
        <v>0</v>
      </c>
      <c r="H138" s="110">
        <f>SUM(C138:G138)</f>
        <v>0</v>
      </c>
      <c r="K138" s="182"/>
    </row>
    <row r="139" spans="2:11" s="21" customFormat="1" ht="15.75">
      <c r="B139" s="24"/>
      <c r="C139" s="109">
        <f>C49*C10</f>
        <v>0</v>
      </c>
      <c r="D139" s="109">
        <f>D49*D10</f>
        <v>0</v>
      </c>
      <c r="E139" s="109">
        <f>E49*E10</f>
        <v>0</v>
      </c>
      <c r="F139" s="109">
        <f>F49*F10</f>
        <v>0</v>
      </c>
      <c r="G139" s="109">
        <f>G49*G10</f>
        <v>0</v>
      </c>
      <c r="H139" s="110">
        <f>SUM(C139:G139)</f>
        <v>0</v>
      </c>
      <c r="K139" s="182"/>
    </row>
    <row r="140" spans="2:11" s="21" customFormat="1" ht="15.75">
      <c r="B140" s="24"/>
      <c r="C140" s="111">
        <f>C50*C10</f>
        <v>0</v>
      </c>
      <c r="D140" s="111">
        <f>D50*D10</f>
        <v>0</v>
      </c>
      <c r="E140" s="111">
        <f>E50*E10</f>
        <v>0</v>
      </c>
      <c r="F140" s="111">
        <f>F50*F10</f>
        <v>0</v>
      </c>
      <c r="G140" s="111">
        <f>G50*G10</f>
        <v>0</v>
      </c>
      <c r="H140" s="112">
        <f>SUM(C140:G140)</f>
        <v>0</v>
      </c>
      <c r="J140" s="3"/>
      <c r="K140" s="180"/>
    </row>
    <row r="141" spans="2:11" s="21" customFormat="1" ht="15.75">
      <c r="B141" s="40" t="s">
        <v>76</v>
      </c>
      <c r="C141" s="14" t="s">
        <v>28</v>
      </c>
      <c r="D141" s="14" t="s">
        <v>28</v>
      </c>
      <c r="E141" s="14" t="s">
        <v>28</v>
      </c>
      <c r="F141" s="14" t="s">
        <v>28</v>
      </c>
      <c r="G141" s="14" t="s">
        <v>28</v>
      </c>
      <c r="H141" s="46" t="s">
        <v>28</v>
      </c>
      <c r="J141" s="3"/>
      <c r="K141" s="180"/>
    </row>
    <row r="142" spans="2:11" s="21" customFormat="1" ht="15.75">
      <c r="B142" s="24" t="s">
        <v>41</v>
      </c>
      <c r="C142" s="109">
        <f>C53*C6</f>
        <v>0</v>
      </c>
      <c r="D142" s="109">
        <f>D53*D6</f>
        <v>0</v>
      </c>
      <c r="E142" s="109">
        <f>E53*E6</f>
        <v>0</v>
      </c>
      <c r="F142" s="109">
        <f>F53*F6</f>
        <v>0</v>
      </c>
      <c r="G142" s="109">
        <f>G53*G6</f>
        <v>0</v>
      </c>
      <c r="H142" s="110">
        <f>SUM(C142:G142)</f>
        <v>0</v>
      </c>
      <c r="J142" s="3"/>
      <c r="K142" s="180"/>
    </row>
    <row r="143" spans="2:11" s="21" customFormat="1" ht="15.75">
      <c r="B143" s="24" t="s">
        <v>30</v>
      </c>
      <c r="C143" s="109">
        <f>C54*C6</f>
        <v>0</v>
      </c>
      <c r="D143" s="109">
        <f>D54*D6</f>
        <v>0</v>
      </c>
      <c r="E143" s="109">
        <f>E54*E6</f>
        <v>0</v>
      </c>
      <c r="F143" s="109">
        <f>F54*F6</f>
        <v>0</v>
      </c>
      <c r="G143" s="109">
        <f>F54*G6</f>
        <v>0</v>
      </c>
      <c r="H143" s="110">
        <f>SUM(C143:G143)</f>
        <v>0</v>
      </c>
      <c r="J143" s="3"/>
      <c r="K143" s="180"/>
    </row>
    <row r="144" spans="2:11" s="21" customFormat="1" ht="15.75">
      <c r="B144" s="39"/>
      <c r="C144" s="116"/>
      <c r="D144" s="116"/>
      <c r="E144" s="116"/>
      <c r="F144" s="116"/>
      <c r="G144" s="116"/>
      <c r="H144" s="117"/>
      <c r="J144" s="3"/>
      <c r="K144" s="180"/>
    </row>
    <row r="145" spans="2:11" s="21" customFormat="1" ht="15.75">
      <c r="B145" s="39"/>
      <c r="C145" s="116"/>
      <c r="D145" s="116"/>
      <c r="E145" s="116"/>
      <c r="F145" s="116"/>
      <c r="G145" s="116"/>
      <c r="H145" s="117"/>
      <c r="J145" s="3"/>
      <c r="K145" s="180"/>
    </row>
    <row r="146" spans="2:11" s="21" customFormat="1" ht="15.75">
      <c r="B146" s="24" t="s">
        <v>33</v>
      </c>
      <c r="C146" s="109">
        <f>C57*C6</f>
        <v>0</v>
      </c>
      <c r="D146" s="109">
        <f>D57*D6</f>
        <v>0</v>
      </c>
      <c r="E146" s="109">
        <f>E57*E6</f>
        <v>0</v>
      </c>
      <c r="F146" s="109">
        <f>F57*F6</f>
        <v>0</v>
      </c>
      <c r="G146" s="109">
        <f>G57*G6</f>
        <v>0</v>
      </c>
      <c r="H146" s="110">
        <f aca="true" t="shared" si="11" ref="H146:H155">SUM(C146:G146)</f>
        <v>0</v>
      </c>
      <c r="J146" s="3"/>
      <c r="K146" s="180"/>
    </row>
    <row r="147" spans="2:11" s="21" customFormat="1" ht="15.75">
      <c r="B147" s="25" t="s">
        <v>44</v>
      </c>
      <c r="C147" s="111">
        <f>C58*C6</f>
        <v>0</v>
      </c>
      <c r="D147" s="111">
        <f>D58*D6</f>
        <v>0</v>
      </c>
      <c r="E147" s="111">
        <f>E58*E6</f>
        <v>0</v>
      </c>
      <c r="F147" s="111">
        <f>F58*F6</f>
        <v>0</v>
      </c>
      <c r="G147" s="111">
        <f>G58*G6</f>
        <v>0</v>
      </c>
      <c r="H147" s="112">
        <f t="shared" si="11"/>
        <v>0</v>
      </c>
      <c r="J147" s="3"/>
      <c r="K147" s="180"/>
    </row>
    <row r="148" spans="2:11" s="21" customFormat="1" ht="15.75">
      <c r="B148" s="23" t="s">
        <v>77</v>
      </c>
      <c r="C148" s="109">
        <f>C60*C8</f>
        <v>0</v>
      </c>
      <c r="D148" s="109">
        <f>D60*D8</f>
        <v>0</v>
      </c>
      <c r="E148" s="109">
        <f>E60*E8</f>
        <v>0</v>
      </c>
      <c r="F148" s="109">
        <f>F60*F8</f>
        <v>0</v>
      </c>
      <c r="G148" s="109">
        <f>G60*G8</f>
        <v>0</v>
      </c>
      <c r="H148" s="110">
        <f t="shared" si="11"/>
        <v>0</v>
      </c>
      <c r="J148" s="3"/>
      <c r="K148" s="180"/>
    </row>
    <row r="149" spans="2:12" s="21" customFormat="1" ht="15.75">
      <c r="B149" s="23"/>
      <c r="C149" s="109">
        <f>C61*C8</f>
        <v>0</v>
      </c>
      <c r="D149" s="109">
        <f>D61*D8</f>
        <v>0</v>
      </c>
      <c r="E149" s="109">
        <f>E61*E8</f>
        <v>0</v>
      </c>
      <c r="F149" s="109">
        <f>F61*F8</f>
        <v>0</v>
      </c>
      <c r="G149" s="109">
        <f>G61*G8</f>
        <v>0</v>
      </c>
      <c r="H149" s="110">
        <f t="shared" si="11"/>
        <v>0</v>
      </c>
      <c r="J149" s="3"/>
      <c r="K149" s="180"/>
      <c r="L149" s="3"/>
    </row>
    <row r="150" spans="2:8" ht="15.75">
      <c r="B150" s="23"/>
      <c r="C150" s="109">
        <f>C62*C8</f>
        <v>0</v>
      </c>
      <c r="D150" s="109">
        <f>D62*D8</f>
        <v>0</v>
      </c>
      <c r="E150" s="109">
        <f>E62*E8</f>
        <v>0</v>
      </c>
      <c r="F150" s="109">
        <f>F62*F8</f>
        <v>0</v>
      </c>
      <c r="G150" s="109">
        <f>G62*G8</f>
        <v>0</v>
      </c>
      <c r="H150" s="110">
        <f t="shared" si="11"/>
        <v>0</v>
      </c>
    </row>
    <row r="151" spans="2:8" ht="15.75">
      <c r="B151" s="40"/>
      <c r="C151" s="111">
        <f>C63*C8</f>
        <v>0</v>
      </c>
      <c r="D151" s="111">
        <f>D63*D8</f>
        <v>0</v>
      </c>
      <c r="E151" s="111">
        <f>E63*E8</f>
        <v>0</v>
      </c>
      <c r="F151" s="111">
        <f>F63*F8</f>
        <v>0</v>
      </c>
      <c r="G151" s="111">
        <f>G63*G8</f>
        <v>0</v>
      </c>
      <c r="H151" s="112">
        <f t="shared" si="11"/>
        <v>0</v>
      </c>
    </row>
    <row r="152" spans="2:8" ht="15.75">
      <c r="B152" s="23" t="s">
        <v>78</v>
      </c>
      <c r="C152" s="109">
        <f>C65*C9</f>
        <v>0</v>
      </c>
      <c r="D152" s="109">
        <f>D65*D9</f>
        <v>0</v>
      </c>
      <c r="E152" s="109">
        <f>E65*E9</f>
        <v>0</v>
      </c>
      <c r="F152" s="109">
        <f>F65*F9</f>
        <v>0</v>
      </c>
      <c r="G152" s="109">
        <f>G65*G9</f>
        <v>0</v>
      </c>
      <c r="H152" s="110">
        <f t="shared" si="11"/>
        <v>0</v>
      </c>
    </row>
    <row r="153" spans="2:8" ht="15.75">
      <c r="B153" s="23"/>
      <c r="C153" s="109">
        <f>C66*C9</f>
        <v>0</v>
      </c>
      <c r="D153" s="109">
        <f>D66*D9</f>
        <v>0</v>
      </c>
      <c r="E153" s="109">
        <f>E66*E9</f>
        <v>0</v>
      </c>
      <c r="F153" s="109">
        <f>F66*F9</f>
        <v>0</v>
      </c>
      <c r="G153" s="109">
        <f>G66*G9</f>
        <v>0</v>
      </c>
      <c r="H153" s="110">
        <f t="shared" si="11"/>
        <v>0</v>
      </c>
    </row>
    <row r="154" spans="2:8" ht="15.75">
      <c r="B154" s="23"/>
      <c r="C154" s="109">
        <f>C67*C9</f>
        <v>0</v>
      </c>
      <c r="D154" s="109">
        <f>D67*D9</f>
        <v>0</v>
      </c>
      <c r="E154" s="109">
        <f>E67*E9</f>
        <v>0</v>
      </c>
      <c r="F154" s="109">
        <f>F67*F9</f>
        <v>0</v>
      </c>
      <c r="G154" s="109">
        <f>G67*G9</f>
        <v>0</v>
      </c>
      <c r="H154" s="110">
        <f t="shared" si="11"/>
        <v>0</v>
      </c>
    </row>
    <row r="155" spans="2:8" ht="16.5" thickBot="1">
      <c r="B155" s="47"/>
      <c r="C155" s="113">
        <f>C68*C9</f>
        <v>0</v>
      </c>
      <c r="D155" s="113">
        <f>D68*D9</f>
        <v>0</v>
      </c>
      <c r="E155" s="113">
        <f>E68*E9</f>
        <v>0</v>
      </c>
      <c r="F155" s="113">
        <f>F68*F9</f>
        <v>0</v>
      </c>
      <c r="G155" s="113">
        <f>G68*G9</f>
        <v>0</v>
      </c>
      <c r="H155" s="114">
        <f t="shared" si="11"/>
        <v>0</v>
      </c>
    </row>
    <row r="156" ht="16.5" thickTop="1">
      <c r="C156" s="20"/>
    </row>
    <row r="157" ht="15.75">
      <c r="C157" s="20"/>
    </row>
    <row r="158" spans="2:8" ht="15.75">
      <c r="B158" s="251"/>
      <c r="C158" s="252"/>
      <c r="D158" s="251"/>
      <c r="E158" s="251"/>
      <c r="F158" s="251"/>
      <c r="G158" s="251"/>
      <c r="H158" s="251"/>
    </row>
    <row r="159" spans="2:8" ht="15.75">
      <c r="B159" s="251"/>
      <c r="C159" s="253"/>
      <c r="D159" s="251"/>
      <c r="E159" s="251"/>
      <c r="F159" s="251"/>
      <c r="G159" s="251"/>
      <c r="H159" s="251"/>
    </row>
    <row r="160" spans="2:8" ht="15.75">
      <c r="B160" s="251"/>
      <c r="C160" s="253"/>
      <c r="D160" s="251"/>
      <c r="E160" s="251"/>
      <c r="F160" s="251"/>
      <c r="G160" s="251"/>
      <c r="H160" s="251"/>
    </row>
    <row r="161" spans="2:8" ht="15.75">
      <c r="B161" s="251"/>
      <c r="C161" s="251"/>
      <c r="D161" s="251"/>
      <c r="E161" s="251"/>
      <c r="F161" s="251"/>
      <c r="G161" s="251"/>
      <c r="H161" s="251"/>
    </row>
    <row r="162" spans="2:8" ht="15.75">
      <c r="B162" s="251"/>
      <c r="C162" s="251"/>
      <c r="D162" s="251"/>
      <c r="E162" s="251"/>
      <c r="F162" s="251"/>
      <c r="G162" s="251"/>
      <c r="H162" s="251"/>
    </row>
    <row r="163" spans="2:8" ht="15.75">
      <c r="B163" s="251"/>
      <c r="C163" s="251"/>
      <c r="D163" s="251"/>
      <c r="E163" s="251"/>
      <c r="F163" s="251"/>
      <c r="G163" s="251"/>
      <c r="H163" s="251"/>
    </row>
    <row r="164" spans="2:8" ht="15.75">
      <c r="B164" s="251"/>
      <c r="C164" s="251"/>
      <c r="D164" s="251"/>
      <c r="E164" s="251"/>
      <c r="F164" s="251"/>
      <c r="G164" s="251"/>
      <c r="H164" s="251"/>
    </row>
    <row r="165" spans="2:8" ht="15.75">
      <c r="B165" s="251"/>
      <c r="C165" s="251"/>
      <c r="D165" s="251"/>
      <c r="E165" s="251"/>
      <c r="F165" s="251"/>
      <c r="G165" s="251"/>
      <c r="H165" s="251"/>
    </row>
    <row r="166" spans="2:8" ht="15.75">
      <c r="B166" s="251"/>
      <c r="C166" s="251"/>
      <c r="D166" s="251"/>
      <c r="E166" s="251"/>
      <c r="F166" s="251"/>
      <c r="G166" s="251"/>
      <c r="H166" s="251"/>
    </row>
    <row r="167" spans="2:8" ht="15.75">
      <c r="B167" s="251"/>
      <c r="C167" s="251"/>
      <c r="D167" s="251"/>
      <c r="E167" s="251"/>
      <c r="F167" s="251"/>
      <c r="G167" s="251"/>
      <c r="H167" s="251"/>
    </row>
    <row r="168" spans="2:8" ht="15.75">
      <c r="B168" s="251"/>
      <c r="C168" s="251"/>
      <c r="D168" s="251"/>
      <c r="E168" s="251"/>
      <c r="F168" s="251"/>
      <c r="G168" s="251"/>
      <c r="H168" s="251"/>
    </row>
    <row r="169" spans="2:8" ht="15.75">
      <c r="B169" s="251"/>
      <c r="C169" s="251"/>
      <c r="D169" s="251"/>
      <c r="E169" s="251"/>
      <c r="F169" s="251"/>
      <c r="G169" s="251"/>
      <c r="H169" s="251"/>
    </row>
    <row r="170" spans="2:8" ht="15.75">
      <c r="B170" s="251"/>
      <c r="C170" s="251"/>
      <c r="D170" s="251"/>
      <c r="E170" s="251"/>
      <c r="F170" s="251"/>
      <c r="G170" s="251"/>
      <c r="H170" s="251"/>
    </row>
    <row r="171" spans="2:8" ht="15.75">
      <c r="B171" s="251"/>
      <c r="C171" s="251"/>
      <c r="D171" s="251"/>
      <c r="E171" s="251"/>
      <c r="F171" s="251"/>
      <c r="G171" s="251"/>
      <c r="H171" s="251"/>
    </row>
    <row r="172" spans="2:8" ht="15.75">
      <c r="B172" s="251"/>
      <c r="C172" s="251"/>
      <c r="D172" s="251"/>
      <c r="E172" s="251"/>
      <c r="F172" s="251"/>
      <c r="G172" s="251"/>
      <c r="H172" s="251"/>
    </row>
    <row r="173" spans="2:8" ht="15.75">
      <c r="B173" s="251"/>
      <c r="C173" s="254"/>
      <c r="D173" s="255"/>
      <c r="E173" s="254"/>
      <c r="F173" s="254"/>
      <c r="G173" s="254"/>
      <c r="H173" s="251"/>
    </row>
    <row r="174" spans="2:8" ht="15.75">
      <c r="B174" s="251"/>
      <c r="C174" s="254"/>
      <c r="D174" s="255"/>
      <c r="E174" s="254"/>
      <c r="F174" s="254"/>
      <c r="G174" s="254"/>
      <c r="H174" s="251"/>
    </row>
    <row r="175" spans="2:8" ht="15.75">
      <c r="B175" s="251"/>
      <c r="C175" s="254"/>
      <c r="D175" s="255"/>
      <c r="E175" s="254"/>
      <c r="F175" s="254"/>
      <c r="G175" s="254"/>
      <c r="H175" s="251"/>
    </row>
    <row r="176" spans="2:8" ht="15.75">
      <c r="B176" s="251"/>
      <c r="C176" s="254"/>
      <c r="D176" s="255"/>
      <c r="E176" s="254"/>
      <c r="F176" s="254"/>
      <c r="G176" s="254"/>
      <c r="H176" s="251"/>
    </row>
    <row r="177" spans="2:8" ht="15.75">
      <c r="B177" s="251"/>
      <c r="C177" s="254"/>
      <c r="D177" s="255"/>
      <c r="E177" s="254"/>
      <c r="F177" s="254"/>
      <c r="G177" s="254"/>
      <c r="H177" s="251"/>
    </row>
    <row r="178" spans="2:8" ht="15.75">
      <c r="B178" s="251"/>
      <c r="C178" s="254"/>
      <c r="D178" s="255"/>
      <c r="E178" s="254"/>
      <c r="F178" s="254"/>
      <c r="G178" s="254"/>
      <c r="H178" s="251"/>
    </row>
    <row r="179" spans="2:8" ht="15.75">
      <c r="B179" s="251"/>
      <c r="C179" s="251"/>
      <c r="D179" s="251"/>
      <c r="E179" s="251"/>
      <c r="F179" s="251"/>
      <c r="G179" s="251"/>
      <c r="H179" s="251"/>
    </row>
    <row r="180" spans="2:8" ht="15.75">
      <c r="B180" s="251"/>
      <c r="C180" s="251"/>
      <c r="D180" s="251"/>
      <c r="E180" s="251"/>
      <c r="F180" s="251"/>
      <c r="G180" s="251"/>
      <c r="H180" s="251"/>
    </row>
    <row r="181" spans="3:7" ht="15.75">
      <c r="C181" s="26"/>
      <c r="D181" s="27"/>
      <c r="E181" s="26"/>
      <c r="F181" s="26"/>
      <c r="G181" s="26"/>
    </row>
    <row r="182" spans="3:7" ht="15.75">
      <c r="C182" s="26"/>
      <c r="D182" s="27"/>
      <c r="E182" s="26"/>
      <c r="F182" s="26"/>
      <c r="G182" s="26"/>
    </row>
    <row r="183" spans="3:7" ht="15.75">
      <c r="C183" s="26"/>
      <c r="D183" s="27"/>
      <c r="E183" s="26"/>
      <c r="F183" s="26"/>
      <c r="G183" s="26"/>
    </row>
    <row r="184" spans="3:7" ht="15.75">
      <c r="C184" s="26"/>
      <c r="D184" s="27"/>
      <c r="E184" s="26"/>
      <c r="F184" s="26"/>
      <c r="G184" s="26"/>
    </row>
    <row r="185" spans="3:7" ht="15.75">
      <c r="C185" s="26"/>
      <c r="D185" s="27"/>
      <c r="E185" s="26"/>
      <c r="F185" s="26"/>
      <c r="G185" s="26"/>
    </row>
    <row r="186" spans="3:7" ht="15.75">
      <c r="C186" s="26"/>
      <c r="D186" s="27"/>
      <c r="E186" s="26"/>
      <c r="F186" s="26"/>
      <c r="G186" s="26"/>
    </row>
    <row r="187" spans="3:7" ht="15.75">
      <c r="C187" s="26"/>
      <c r="D187" s="27"/>
      <c r="E187" s="26"/>
      <c r="F187" s="26"/>
      <c r="G187" s="26"/>
    </row>
    <row r="188" spans="3:7" ht="15.75">
      <c r="C188" s="26"/>
      <c r="D188" s="27"/>
      <c r="E188" s="26"/>
      <c r="F188" s="26"/>
      <c r="G188" s="26"/>
    </row>
    <row r="189" spans="3:7" ht="15.75">
      <c r="C189" s="26"/>
      <c r="D189" s="27"/>
      <c r="E189" s="26"/>
      <c r="F189" s="26"/>
      <c r="G189" s="26"/>
    </row>
    <row r="190" spans="3:7" ht="15.75">
      <c r="C190" s="26"/>
      <c r="D190" s="27"/>
      <c r="E190" s="26"/>
      <c r="F190" s="26"/>
      <c r="G190" s="26"/>
    </row>
    <row r="191" spans="3:7" ht="15.75">
      <c r="C191" s="26"/>
      <c r="D191" s="27"/>
      <c r="E191" s="26"/>
      <c r="F191" s="26"/>
      <c r="G191" s="26"/>
    </row>
    <row r="192" spans="3:7" ht="15.75">
      <c r="C192" s="26"/>
      <c r="D192" s="27"/>
      <c r="E192" s="26"/>
      <c r="F192" s="26"/>
      <c r="G192" s="26"/>
    </row>
    <row r="193" spans="3:7" ht="15.75">
      <c r="C193" s="26"/>
      <c r="D193" s="27"/>
      <c r="E193" s="26"/>
      <c r="F193" s="26"/>
      <c r="G193" s="26"/>
    </row>
    <row r="194" spans="3:7" ht="15.75">
      <c r="C194" s="26"/>
      <c r="D194" s="27"/>
      <c r="E194" s="26"/>
      <c r="F194" s="26"/>
      <c r="G194" s="26"/>
    </row>
    <row r="195" spans="3:7" ht="15.75">
      <c r="C195" s="26"/>
      <c r="D195" s="27"/>
      <c r="E195" s="26"/>
      <c r="F195" s="26"/>
      <c r="G195" s="26"/>
    </row>
    <row r="196" spans="3:7" ht="15.75">
      <c r="C196" s="26"/>
      <c r="D196" s="27"/>
      <c r="E196" s="26"/>
      <c r="F196" s="26"/>
      <c r="G196" s="26"/>
    </row>
    <row r="204" spans="2:8" ht="15.75">
      <c r="B204" s="3"/>
      <c r="C204" s="3"/>
      <c r="D204" s="3"/>
      <c r="E204" s="3"/>
      <c r="F204" s="3"/>
      <c r="G204" s="3"/>
      <c r="H204" s="3"/>
    </row>
    <row r="205" spans="2:8" ht="15.75">
      <c r="B205" s="3"/>
      <c r="C205" s="3"/>
      <c r="D205" s="3"/>
      <c r="E205" s="3"/>
      <c r="F205" s="3"/>
      <c r="G205" s="3"/>
      <c r="H205" s="3"/>
    </row>
    <row r="206" spans="2:8" ht="15.75">
      <c r="B206" s="3"/>
      <c r="C206" s="3"/>
      <c r="D206" s="3"/>
      <c r="E206" s="3"/>
      <c r="F206" s="3"/>
      <c r="G206" s="3"/>
      <c r="H206" s="3"/>
    </row>
    <row r="207" spans="2:8" ht="15.75">
      <c r="B207" s="3"/>
      <c r="C207" s="3"/>
      <c r="D207" s="3"/>
      <c r="E207" s="3"/>
      <c r="F207" s="3"/>
      <c r="G207" s="3"/>
      <c r="H207" s="3"/>
    </row>
    <row r="208" spans="2:8" ht="15.75">
      <c r="B208" s="3"/>
      <c r="C208" s="3"/>
      <c r="D208" s="3"/>
      <c r="E208" s="3"/>
      <c r="F208" s="3"/>
      <c r="G208" s="3"/>
      <c r="H208" s="3"/>
    </row>
    <row r="209" spans="2:8" ht="15.75">
      <c r="B209" s="3"/>
      <c r="C209" s="3"/>
      <c r="D209" s="3"/>
      <c r="E209" s="3"/>
      <c r="F209" s="3"/>
      <c r="G209" s="3"/>
      <c r="H209" s="3"/>
    </row>
    <row r="210" spans="2:8" ht="15.75">
      <c r="B210" s="3"/>
      <c r="C210" s="3"/>
      <c r="D210" s="3"/>
      <c r="E210" s="3"/>
      <c r="F210" s="3"/>
      <c r="G210" s="3"/>
      <c r="H210" s="3"/>
    </row>
    <row r="211" spans="2:8" ht="15.75">
      <c r="B211" s="3"/>
      <c r="C211" s="3"/>
      <c r="D211" s="3"/>
      <c r="E211" s="3"/>
      <c r="F211" s="3"/>
      <c r="G211" s="3"/>
      <c r="H211" s="3"/>
    </row>
    <row r="212" spans="2:8" ht="15.75">
      <c r="B212" s="3"/>
      <c r="C212" s="3"/>
      <c r="D212" s="3"/>
      <c r="E212" s="3"/>
      <c r="F212" s="3"/>
      <c r="G212" s="3"/>
      <c r="H212" s="3"/>
    </row>
    <row r="213" spans="2:8" ht="15.75">
      <c r="B213" s="3"/>
      <c r="C213" s="3"/>
      <c r="D213" s="3"/>
      <c r="E213" s="3"/>
      <c r="F213" s="3"/>
      <c r="G213" s="3"/>
      <c r="H213" s="3"/>
    </row>
    <row r="214" spans="2:8" ht="15.75">
      <c r="B214" s="3"/>
      <c r="C214" s="3"/>
      <c r="D214" s="3"/>
      <c r="E214" s="3"/>
      <c r="F214" s="3"/>
      <c r="G214" s="3"/>
      <c r="H214" s="3"/>
    </row>
    <row r="215" spans="2:8" ht="15.75">
      <c r="B215" s="3"/>
      <c r="C215" s="3"/>
      <c r="D215" s="3"/>
      <c r="E215" s="3"/>
      <c r="F215" s="3"/>
      <c r="G215" s="3"/>
      <c r="H215" s="3"/>
    </row>
    <row r="216" spans="2:8" ht="15.75">
      <c r="B216" s="3"/>
      <c r="C216" s="3"/>
      <c r="D216" s="3"/>
      <c r="E216" s="3"/>
      <c r="F216" s="3"/>
      <c r="G216" s="3"/>
      <c r="H216" s="3"/>
    </row>
    <row r="217" spans="2:8" ht="15.75">
      <c r="B217" s="3"/>
      <c r="C217" s="3"/>
      <c r="D217" s="3"/>
      <c r="E217" s="3"/>
      <c r="F217" s="3"/>
      <c r="G217" s="3"/>
      <c r="H217" s="3"/>
    </row>
    <row r="218" spans="2:8" ht="15.75">
      <c r="B218" s="3"/>
      <c r="C218" s="3"/>
      <c r="D218" s="3"/>
      <c r="E218" s="3"/>
      <c r="F218" s="3"/>
      <c r="G218" s="3"/>
      <c r="H218" s="3"/>
    </row>
    <row r="219" spans="2:8" ht="15.75">
      <c r="B219" s="3"/>
      <c r="C219" s="3"/>
      <c r="D219" s="3"/>
      <c r="E219" s="3"/>
      <c r="F219" s="3"/>
      <c r="G219" s="3"/>
      <c r="H219" s="3"/>
    </row>
    <row r="220" spans="2:8" ht="15.75">
      <c r="B220" s="3"/>
      <c r="C220" s="3"/>
      <c r="D220" s="3"/>
      <c r="E220" s="3"/>
      <c r="F220" s="3"/>
      <c r="G220" s="3"/>
      <c r="H220" s="3"/>
    </row>
    <row r="221" spans="2:8" ht="15.75">
      <c r="B221" s="3"/>
      <c r="C221" s="3"/>
      <c r="D221" s="3"/>
      <c r="E221" s="3"/>
      <c r="F221" s="3"/>
      <c r="G221" s="3"/>
      <c r="H221" s="3"/>
    </row>
    <row r="222" spans="2:8" ht="15.75">
      <c r="B222" s="3"/>
      <c r="C222" s="3"/>
      <c r="D222" s="3"/>
      <c r="E222" s="3"/>
      <c r="F222" s="3"/>
      <c r="G222" s="3"/>
      <c r="H222" s="3"/>
    </row>
    <row r="223" spans="2:8" ht="15.75">
      <c r="B223" s="3"/>
      <c r="C223" s="3"/>
      <c r="D223" s="3"/>
      <c r="E223" s="3"/>
      <c r="F223" s="3"/>
      <c r="G223" s="3"/>
      <c r="H223" s="3"/>
    </row>
    <row r="224" spans="2:8" ht="15.75">
      <c r="B224" s="3"/>
      <c r="C224" s="3"/>
      <c r="D224" s="3"/>
      <c r="E224" s="3"/>
      <c r="F224" s="3"/>
      <c r="G224" s="3"/>
      <c r="H224" s="3"/>
    </row>
    <row r="225" spans="2:8" ht="15.75">
      <c r="B225" s="3"/>
      <c r="C225" s="3"/>
      <c r="D225" s="3"/>
      <c r="E225" s="3"/>
      <c r="F225" s="3"/>
      <c r="G225" s="3"/>
      <c r="H225" s="3"/>
    </row>
    <row r="226" spans="2:8" ht="15.75">
      <c r="B226" s="3"/>
      <c r="C226" s="3"/>
      <c r="D226" s="3"/>
      <c r="E226" s="3"/>
      <c r="F226" s="3"/>
      <c r="G226" s="3"/>
      <c r="H226" s="3"/>
    </row>
    <row r="227" spans="2:8" ht="15.75">
      <c r="B227" s="3"/>
      <c r="C227" s="3"/>
      <c r="D227" s="3"/>
      <c r="E227" s="3"/>
      <c r="F227" s="3"/>
      <c r="G227" s="3"/>
      <c r="H227" s="3"/>
    </row>
    <row r="228" spans="2:8" ht="15.75">
      <c r="B228" s="3"/>
      <c r="C228" s="3"/>
      <c r="D228" s="3"/>
      <c r="E228" s="3"/>
      <c r="F228" s="3"/>
      <c r="G228" s="3"/>
      <c r="H228" s="3"/>
    </row>
    <row r="229" spans="2:8" ht="15.75">
      <c r="B229" s="3"/>
      <c r="C229" s="3"/>
      <c r="D229" s="3"/>
      <c r="E229" s="3"/>
      <c r="F229" s="3"/>
      <c r="G229" s="3"/>
      <c r="H229" s="3"/>
    </row>
    <row r="230" spans="2:8" ht="15.75">
      <c r="B230" s="3"/>
      <c r="C230" s="3"/>
      <c r="D230" s="3"/>
      <c r="E230" s="3"/>
      <c r="F230" s="3"/>
      <c r="G230" s="3"/>
      <c r="H230" s="3"/>
    </row>
    <row r="231" spans="2:8" ht="15.75">
      <c r="B231" s="3"/>
      <c r="C231" s="3"/>
      <c r="D231" s="3"/>
      <c r="E231" s="3"/>
      <c r="F231" s="3"/>
      <c r="G231" s="3"/>
      <c r="H231" s="3"/>
    </row>
    <row r="232" spans="2:8" ht="15.75">
      <c r="B232" s="3"/>
      <c r="C232" s="3"/>
      <c r="D232" s="3"/>
      <c r="E232" s="3"/>
      <c r="F232" s="3"/>
      <c r="G232" s="3"/>
      <c r="H232" s="3"/>
    </row>
    <row r="233" spans="2:8" ht="15.75">
      <c r="B233" s="3"/>
      <c r="C233" s="3"/>
      <c r="D233" s="3"/>
      <c r="E233" s="3"/>
      <c r="F233" s="3"/>
      <c r="G233" s="3"/>
      <c r="H233" s="3"/>
    </row>
    <row r="234" spans="2:8" ht="15.75">
      <c r="B234" s="3"/>
      <c r="C234" s="3"/>
      <c r="D234" s="3"/>
      <c r="E234" s="3"/>
      <c r="F234" s="3"/>
      <c r="G234" s="3"/>
      <c r="H234" s="3"/>
    </row>
    <row r="235" spans="2:8" ht="15.75">
      <c r="B235" s="3"/>
      <c r="C235" s="3"/>
      <c r="D235" s="3"/>
      <c r="E235" s="3"/>
      <c r="F235" s="3"/>
      <c r="G235" s="3"/>
      <c r="H235" s="3"/>
    </row>
    <row r="236" spans="2:8" ht="15.75">
      <c r="B236" s="3"/>
      <c r="C236" s="3"/>
      <c r="D236" s="3"/>
      <c r="E236" s="3"/>
      <c r="F236" s="3"/>
      <c r="G236" s="3"/>
      <c r="H236" s="3"/>
    </row>
    <row r="237" spans="2:8" ht="15.75">
      <c r="B237" s="3"/>
      <c r="C237" s="3"/>
      <c r="D237" s="3"/>
      <c r="E237" s="3"/>
      <c r="F237" s="3"/>
      <c r="G237" s="3"/>
      <c r="H237" s="3"/>
    </row>
    <row r="238" spans="2:8" ht="15.75">
      <c r="B238" s="3"/>
      <c r="C238" s="3"/>
      <c r="D238" s="3"/>
      <c r="E238" s="3"/>
      <c r="F238" s="3"/>
      <c r="G238" s="3"/>
      <c r="H238" s="3"/>
    </row>
    <row r="239" spans="2:8" ht="15.75">
      <c r="B239" s="3"/>
      <c r="C239" s="3"/>
      <c r="D239" s="3"/>
      <c r="E239" s="3"/>
      <c r="F239" s="3"/>
      <c r="G239" s="3"/>
      <c r="H239" s="3"/>
    </row>
    <row r="240" spans="2:8" ht="15.75">
      <c r="B240" s="3"/>
      <c r="C240" s="3"/>
      <c r="D240" s="3"/>
      <c r="E240" s="3"/>
      <c r="F240" s="3"/>
      <c r="G240" s="3"/>
      <c r="H240" s="3"/>
    </row>
    <row r="241" spans="2:8" ht="15.75">
      <c r="B241" s="3"/>
      <c r="C241" s="3"/>
      <c r="D241" s="3"/>
      <c r="E241" s="3"/>
      <c r="F241" s="3"/>
      <c r="G241" s="3"/>
      <c r="H241" s="3"/>
    </row>
    <row r="242" spans="2:8" ht="15.75">
      <c r="B242" s="3"/>
      <c r="C242" s="3"/>
      <c r="D242" s="3"/>
      <c r="E242" s="3"/>
      <c r="F242" s="3"/>
      <c r="G242" s="3"/>
      <c r="H242" s="3"/>
    </row>
    <row r="243" spans="2:8" ht="15.75">
      <c r="B243" s="3"/>
      <c r="C243" s="3"/>
      <c r="D243" s="3"/>
      <c r="E243" s="3"/>
      <c r="F243" s="3"/>
      <c r="G243" s="3"/>
      <c r="H243" s="3"/>
    </row>
    <row r="244" spans="2:8" ht="15.75">
      <c r="B244" s="3"/>
      <c r="C244" s="3"/>
      <c r="D244" s="3"/>
      <c r="E244" s="3"/>
      <c r="F244" s="3"/>
      <c r="G244" s="3"/>
      <c r="H244" s="3"/>
    </row>
    <row r="245" spans="2:8" ht="15.75">
      <c r="B245" s="3"/>
      <c r="C245" s="3"/>
      <c r="D245" s="3"/>
      <c r="E245" s="3"/>
      <c r="F245" s="3"/>
      <c r="G245" s="3"/>
      <c r="H245" s="3"/>
    </row>
    <row r="246" spans="2:8" ht="15.75">
      <c r="B246" s="3"/>
      <c r="C246" s="3"/>
      <c r="D246" s="3"/>
      <c r="E246" s="3"/>
      <c r="F246" s="3"/>
      <c r="G246" s="3"/>
      <c r="H246" s="3"/>
    </row>
    <row r="247" spans="2:8" ht="15.75">
      <c r="B247" s="3"/>
      <c r="C247" s="3"/>
      <c r="D247" s="3"/>
      <c r="E247" s="3"/>
      <c r="F247" s="3"/>
      <c r="G247" s="3"/>
      <c r="H247" s="3"/>
    </row>
    <row r="248" spans="2:8" ht="15.75">
      <c r="B248" s="3"/>
      <c r="C248" s="3"/>
      <c r="D248" s="3"/>
      <c r="E248" s="3"/>
      <c r="F248" s="3"/>
      <c r="G248" s="3"/>
      <c r="H248" s="3"/>
    </row>
    <row r="249" spans="2:8" ht="15.75">
      <c r="B249" s="3"/>
      <c r="C249" s="3"/>
      <c r="D249" s="3"/>
      <c r="E249" s="3"/>
      <c r="F249" s="3"/>
      <c r="G249" s="3"/>
      <c r="H249" s="3"/>
    </row>
    <row r="250" spans="2:8" ht="15.75">
      <c r="B250" s="3"/>
      <c r="C250" s="3"/>
      <c r="D250" s="3"/>
      <c r="E250" s="3"/>
      <c r="F250" s="3"/>
      <c r="G250" s="3"/>
      <c r="H250" s="3"/>
    </row>
    <row r="251" spans="2:8" ht="15.75">
      <c r="B251" s="3"/>
      <c r="C251" s="3"/>
      <c r="D251" s="3"/>
      <c r="E251" s="3"/>
      <c r="F251" s="3"/>
      <c r="G251" s="3"/>
      <c r="H251" s="3"/>
    </row>
    <row r="252" spans="2:8" ht="15.75">
      <c r="B252" s="3"/>
      <c r="C252" s="3"/>
      <c r="D252" s="3"/>
      <c r="E252" s="3"/>
      <c r="F252" s="3"/>
      <c r="G252" s="3"/>
      <c r="H252" s="3"/>
    </row>
    <row r="253" spans="2:8" ht="15.75">
      <c r="B253" s="3"/>
      <c r="C253" s="3"/>
      <c r="D253" s="3"/>
      <c r="E253" s="3"/>
      <c r="F253" s="3"/>
      <c r="G253" s="3"/>
      <c r="H253" s="3"/>
    </row>
    <row r="254" spans="2:8" ht="15.75">
      <c r="B254" s="3"/>
      <c r="C254" s="3"/>
      <c r="D254" s="3"/>
      <c r="E254" s="3"/>
      <c r="F254" s="3"/>
      <c r="G254" s="3"/>
      <c r="H254" s="3"/>
    </row>
    <row r="255" spans="2:8" ht="15.75">
      <c r="B255" s="3"/>
      <c r="C255" s="3"/>
      <c r="D255" s="3"/>
      <c r="E255" s="3"/>
      <c r="F255" s="3"/>
      <c r="G255" s="3"/>
      <c r="H255" s="3"/>
    </row>
    <row r="256" spans="2:8" ht="15.75">
      <c r="B256" s="3"/>
      <c r="C256" s="3"/>
      <c r="D256" s="3"/>
      <c r="E256" s="3"/>
      <c r="F256" s="3"/>
      <c r="G256" s="3"/>
      <c r="H256" s="3"/>
    </row>
    <row r="257" spans="2:8" ht="15.75">
      <c r="B257" s="3"/>
      <c r="C257" s="3"/>
      <c r="D257" s="3"/>
      <c r="E257" s="3"/>
      <c r="F257" s="3"/>
      <c r="G257" s="3"/>
      <c r="H257" s="3"/>
    </row>
    <row r="258" spans="2:8" ht="15.75">
      <c r="B258" s="3"/>
      <c r="C258" s="3"/>
      <c r="D258" s="3"/>
      <c r="E258" s="3"/>
      <c r="F258" s="3"/>
      <c r="G258" s="3"/>
      <c r="H258" s="3"/>
    </row>
    <row r="259" spans="2:8" ht="15.75">
      <c r="B259" s="3"/>
      <c r="C259" s="3"/>
      <c r="D259" s="3"/>
      <c r="E259" s="3"/>
      <c r="F259" s="3"/>
      <c r="G259" s="3"/>
      <c r="H259" s="3"/>
    </row>
    <row r="260" spans="2:8" ht="15.75">
      <c r="B260" s="3"/>
      <c r="C260" s="3"/>
      <c r="D260" s="3"/>
      <c r="E260" s="3"/>
      <c r="F260" s="3"/>
      <c r="G260" s="3"/>
      <c r="H260" s="3"/>
    </row>
    <row r="261" spans="2:8" ht="15.75">
      <c r="B261" s="3"/>
      <c r="C261" s="3"/>
      <c r="D261" s="3"/>
      <c r="E261" s="3"/>
      <c r="F261" s="3"/>
      <c r="G261" s="3"/>
      <c r="H261" s="3"/>
    </row>
    <row r="262" spans="2:8" ht="15.75">
      <c r="B262" s="3"/>
      <c r="C262" s="3"/>
      <c r="D262" s="3"/>
      <c r="E262" s="3"/>
      <c r="F262" s="3"/>
      <c r="G262" s="3"/>
      <c r="H262" s="3"/>
    </row>
    <row r="263" spans="2:8" ht="15.75">
      <c r="B263" s="3"/>
      <c r="C263" s="3"/>
      <c r="D263" s="3"/>
      <c r="E263" s="3"/>
      <c r="F263" s="3"/>
      <c r="G263" s="3"/>
      <c r="H263" s="3"/>
    </row>
    <row r="264" spans="2:8" ht="15.75">
      <c r="B264" s="3"/>
      <c r="C264" s="3"/>
      <c r="D264" s="3"/>
      <c r="E264" s="3"/>
      <c r="F264" s="3"/>
      <c r="G264" s="3"/>
      <c r="H264" s="3"/>
    </row>
    <row r="265" spans="2:8" ht="15.75">
      <c r="B265" s="3"/>
      <c r="C265" s="3"/>
      <c r="D265" s="3"/>
      <c r="E265" s="3"/>
      <c r="F265" s="3"/>
      <c r="G265" s="3"/>
      <c r="H265" s="3"/>
    </row>
    <row r="266" spans="2:8" ht="15.75">
      <c r="B266" s="3"/>
      <c r="C266" s="3"/>
      <c r="D266" s="3"/>
      <c r="E266" s="3"/>
      <c r="F266" s="3"/>
      <c r="G266" s="3"/>
      <c r="H266" s="3"/>
    </row>
    <row r="267" spans="2:8" ht="15.75">
      <c r="B267" s="3"/>
      <c r="C267" s="3"/>
      <c r="D267" s="3"/>
      <c r="E267" s="3"/>
      <c r="F267" s="3"/>
      <c r="G267" s="3"/>
      <c r="H267" s="3"/>
    </row>
    <row r="268" spans="2:8" ht="15.75">
      <c r="B268" s="3"/>
      <c r="C268" s="3"/>
      <c r="D268" s="3"/>
      <c r="E268" s="3"/>
      <c r="F268" s="3"/>
      <c r="G268" s="3"/>
      <c r="H268" s="3"/>
    </row>
    <row r="269" spans="2:8" ht="15.75">
      <c r="B269" s="3"/>
      <c r="C269" s="3"/>
      <c r="D269" s="3"/>
      <c r="E269" s="3"/>
      <c r="F269" s="3"/>
      <c r="G269" s="3"/>
      <c r="H269" s="3"/>
    </row>
    <row r="270" spans="2:8" ht="15.75">
      <c r="B270" s="3"/>
      <c r="C270" s="3"/>
      <c r="D270" s="3"/>
      <c r="E270" s="3"/>
      <c r="F270" s="3"/>
      <c r="G270" s="3"/>
      <c r="H270" s="3"/>
    </row>
    <row r="271" spans="2:8" ht="15.75">
      <c r="B271" s="3"/>
      <c r="C271" s="3"/>
      <c r="D271" s="3"/>
      <c r="E271" s="3"/>
      <c r="F271" s="3"/>
      <c r="G271" s="3"/>
      <c r="H271" s="3"/>
    </row>
    <row r="272" spans="2:8" ht="15.75">
      <c r="B272" s="3"/>
      <c r="C272" s="3"/>
      <c r="D272" s="3"/>
      <c r="E272" s="3"/>
      <c r="F272" s="3"/>
      <c r="G272" s="3"/>
      <c r="H272" s="3"/>
    </row>
    <row r="273" spans="2:8" ht="15.75">
      <c r="B273" s="3"/>
      <c r="C273" s="3"/>
      <c r="D273" s="3"/>
      <c r="E273" s="3"/>
      <c r="F273" s="3"/>
      <c r="G273" s="3"/>
      <c r="H273" s="3"/>
    </row>
    <row r="274" spans="2:8" ht="15.75">
      <c r="B274" s="3"/>
      <c r="C274" s="3"/>
      <c r="D274" s="3"/>
      <c r="E274" s="3"/>
      <c r="F274" s="3"/>
      <c r="G274" s="3"/>
      <c r="H274" s="3"/>
    </row>
    <row r="275" spans="2:8" ht="15.75">
      <c r="B275" s="3"/>
      <c r="C275" s="3"/>
      <c r="D275" s="3"/>
      <c r="E275" s="3"/>
      <c r="F275" s="3"/>
      <c r="G275" s="3"/>
      <c r="H275" s="3"/>
    </row>
    <row r="276" spans="2:8" ht="15.75">
      <c r="B276" s="3"/>
      <c r="C276" s="3"/>
      <c r="D276" s="3"/>
      <c r="E276" s="3"/>
      <c r="F276" s="3"/>
      <c r="G276" s="3"/>
      <c r="H276" s="3"/>
    </row>
    <row r="277" spans="2:8" ht="15.75">
      <c r="B277" s="3"/>
      <c r="C277" s="3"/>
      <c r="D277" s="3"/>
      <c r="E277" s="3"/>
      <c r="F277" s="3"/>
      <c r="G277" s="3"/>
      <c r="H277" s="3"/>
    </row>
    <row r="278" spans="2:8" ht="15.75">
      <c r="B278" s="3"/>
      <c r="C278" s="3"/>
      <c r="D278" s="3"/>
      <c r="E278" s="3"/>
      <c r="F278" s="3"/>
      <c r="G278" s="3"/>
      <c r="H278" s="3"/>
    </row>
    <row r="315" spans="3:7" ht="15.75">
      <c r="C315" s="26"/>
      <c r="D315" s="27"/>
      <c r="E315" s="26"/>
      <c r="F315" s="26"/>
      <c r="G315" s="26"/>
    </row>
    <row r="316" spans="3:7" ht="15.75">
      <c r="C316" s="26"/>
      <c r="D316" s="27"/>
      <c r="E316" s="26"/>
      <c r="F316" s="26"/>
      <c r="G316" s="26"/>
    </row>
    <row r="317" spans="3:7" ht="15.75">
      <c r="C317" s="26"/>
      <c r="D317" s="27"/>
      <c r="E317" s="26"/>
      <c r="F317" s="26"/>
      <c r="G317" s="26"/>
    </row>
    <row r="318" spans="3:7" ht="15.75">
      <c r="C318" s="26"/>
      <c r="D318" s="27"/>
      <c r="E318" s="26"/>
      <c r="F318" s="26"/>
      <c r="G318" s="26"/>
    </row>
    <row r="319" spans="3:7" ht="15.75">
      <c r="C319" s="26"/>
      <c r="D319" s="27"/>
      <c r="E319" s="26"/>
      <c r="F319" s="26"/>
      <c r="G319" s="26"/>
    </row>
    <row r="320" spans="3:7" ht="15.75">
      <c r="C320" s="26"/>
      <c r="D320" s="27"/>
      <c r="E320" s="26"/>
      <c r="F320" s="26"/>
      <c r="G320" s="26"/>
    </row>
    <row r="323" spans="3:7" ht="15.75">
      <c r="C323" s="26"/>
      <c r="D323" s="27"/>
      <c r="E323" s="26"/>
      <c r="F323" s="26"/>
      <c r="G323" s="26"/>
    </row>
    <row r="324" spans="3:7" ht="15.75">
      <c r="C324" s="26"/>
      <c r="D324" s="27"/>
      <c r="E324" s="26"/>
      <c r="F324" s="26"/>
      <c r="G324" s="26"/>
    </row>
    <row r="325" spans="3:7" ht="15.75">
      <c r="C325" s="26"/>
      <c r="D325" s="27"/>
      <c r="E325" s="26"/>
      <c r="F325" s="26"/>
      <c r="G325" s="26"/>
    </row>
    <row r="326" spans="3:7" ht="15.75">
      <c r="C326" s="26"/>
      <c r="D326" s="27"/>
      <c r="E326" s="26"/>
      <c r="F326" s="26"/>
      <c r="G326" s="26"/>
    </row>
    <row r="327" spans="3:7" ht="15.75">
      <c r="C327" s="26"/>
      <c r="D327" s="27"/>
      <c r="E327" s="26"/>
      <c r="F327" s="26"/>
      <c r="G327" s="26"/>
    </row>
    <row r="328" spans="3:7" ht="15.75">
      <c r="C328" s="26"/>
      <c r="D328" s="27"/>
      <c r="E328" s="26"/>
      <c r="F328" s="26"/>
      <c r="G328" s="26"/>
    </row>
    <row r="329" spans="3:7" ht="15.75">
      <c r="C329" s="26"/>
      <c r="D329" s="27"/>
      <c r="E329" s="26"/>
      <c r="F329" s="26"/>
      <c r="G329" s="26"/>
    </row>
    <row r="330" spans="3:7" ht="15.75">
      <c r="C330" s="26"/>
      <c r="D330" s="27"/>
      <c r="E330" s="26"/>
      <c r="F330" s="26"/>
      <c r="G330" s="26"/>
    </row>
    <row r="331" spans="3:7" ht="15.75">
      <c r="C331" s="26"/>
      <c r="D331" s="27"/>
      <c r="E331" s="26"/>
      <c r="F331" s="26"/>
      <c r="G331" s="26"/>
    </row>
    <row r="332" spans="3:7" ht="15.75">
      <c r="C332" s="26"/>
      <c r="D332" s="27"/>
      <c r="E332" s="26"/>
      <c r="F332" s="26"/>
      <c r="G332" s="26"/>
    </row>
    <row r="333" spans="3:7" ht="15.75">
      <c r="C333" s="26"/>
      <c r="D333" s="27"/>
      <c r="E333" s="26"/>
      <c r="F333" s="26"/>
      <c r="G333" s="26"/>
    </row>
    <row r="334" spans="3:7" ht="15.75">
      <c r="C334" s="26"/>
      <c r="D334" s="27"/>
      <c r="E334" s="26"/>
      <c r="F334" s="26"/>
      <c r="G334" s="26"/>
    </row>
    <row r="335" spans="3:7" ht="15.75">
      <c r="C335" s="26"/>
      <c r="D335" s="27"/>
      <c r="E335" s="26"/>
      <c r="F335" s="26"/>
      <c r="G335" s="26"/>
    </row>
    <row r="336" spans="3:7" ht="15.75">
      <c r="C336" s="26"/>
      <c r="D336" s="27"/>
      <c r="E336" s="26"/>
      <c r="F336" s="26"/>
      <c r="G336" s="26"/>
    </row>
    <row r="337" spans="3:7" ht="15.75">
      <c r="C337" s="26"/>
      <c r="D337" s="27"/>
      <c r="E337" s="26"/>
      <c r="F337" s="26"/>
      <c r="G337" s="26"/>
    </row>
    <row r="386" spans="3:7" ht="15.75">
      <c r="C386" s="26"/>
      <c r="D386" s="27"/>
      <c r="E386" s="26"/>
      <c r="F386" s="26"/>
      <c r="G386" s="26"/>
    </row>
    <row r="387" spans="3:7" ht="15.75">
      <c r="C387" s="26"/>
      <c r="D387" s="27"/>
      <c r="E387" s="26"/>
      <c r="F387" s="26"/>
      <c r="G387" s="26"/>
    </row>
    <row r="388" spans="3:7" ht="15.75">
      <c r="C388" s="26"/>
      <c r="D388" s="27"/>
      <c r="E388" s="26"/>
      <c r="F388" s="26"/>
      <c r="G388" s="26"/>
    </row>
    <row r="389" spans="3:7" ht="15.75">
      <c r="C389" s="26"/>
      <c r="D389" s="27"/>
      <c r="E389" s="26"/>
      <c r="F389" s="26"/>
      <c r="G389" s="26"/>
    </row>
    <row r="390" spans="3:7" ht="15.75">
      <c r="C390" s="26"/>
      <c r="D390" s="27"/>
      <c r="E390" s="26"/>
      <c r="F390" s="26"/>
      <c r="G390" s="26"/>
    </row>
    <row r="391" spans="3:7" ht="15.75">
      <c r="C391" s="26"/>
      <c r="D391" s="27"/>
      <c r="E391" s="26"/>
      <c r="F391" s="26"/>
      <c r="G391" s="26"/>
    </row>
    <row r="394" spans="3:7" ht="15.75">
      <c r="C394" s="26"/>
      <c r="D394" s="27"/>
      <c r="E394" s="26"/>
      <c r="F394" s="26"/>
      <c r="G394" s="26"/>
    </row>
    <row r="395" spans="3:7" ht="15.75">
      <c r="C395" s="26"/>
      <c r="D395" s="27"/>
      <c r="E395" s="26"/>
      <c r="F395" s="26"/>
      <c r="G395" s="26"/>
    </row>
    <row r="396" spans="3:7" ht="15.75">
      <c r="C396" s="26"/>
      <c r="D396" s="27"/>
      <c r="E396" s="26"/>
      <c r="F396" s="26"/>
      <c r="G396" s="26"/>
    </row>
    <row r="397" spans="3:7" ht="15.75">
      <c r="C397" s="26"/>
      <c r="D397" s="27"/>
      <c r="E397" s="26"/>
      <c r="F397" s="26"/>
      <c r="G397" s="26"/>
    </row>
    <row r="398" spans="3:7" ht="15.75">
      <c r="C398" s="26"/>
      <c r="D398" s="27"/>
      <c r="E398" s="26"/>
      <c r="F398" s="26"/>
      <c r="G398" s="26"/>
    </row>
    <row r="399" spans="3:7" ht="15.75">
      <c r="C399" s="26"/>
      <c r="D399" s="27"/>
      <c r="E399" s="26"/>
      <c r="F399" s="26"/>
      <c r="G399" s="26"/>
    </row>
    <row r="400" spans="3:7" ht="15.75">
      <c r="C400" s="26"/>
      <c r="D400" s="27"/>
      <c r="E400" s="26"/>
      <c r="F400" s="26"/>
      <c r="G400" s="26"/>
    </row>
    <row r="401" spans="3:7" ht="15.75">
      <c r="C401" s="26"/>
      <c r="D401" s="27"/>
      <c r="E401" s="26"/>
      <c r="F401" s="26"/>
      <c r="G401" s="26"/>
    </row>
    <row r="402" spans="3:7" ht="15.75">
      <c r="C402" s="26"/>
      <c r="D402" s="27"/>
      <c r="E402" s="26"/>
      <c r="F402" s="26"/>
      <c r="G402" s="26"/>
    </row>
    <row r="403" spans="3:7" ht="15.75">
      <c r="C403" s="26"/>
      <c r="D403" s="27"/>
      <c r="E403" s="26"/>
      <c r="F403" s="26"/>
      <c r="G403" s="26"/>
    </row>
    <row r="404" spans="3:7" ht="15.75">
      <c r="C404" s="26"/>
      <c r="D404" s="27"/>
      <c r="E404" s="26"/>
      <c r="F404" s="26"/>
      <c r="G404" s="26"/>
    </row>
    <row r="405" spans="3:7" ht="15.75">
      <c r="C405" s="26"/>
      <c r="D405" s="27"/>
      <c r="E405" s="26"/>
      <c r="F405" s="26"/>
      <c r="G405" s="26"/>
    </row>
    <row r="454" spans="3:7" ht="15.75">
      <c r="C454" s="26"/>
      <c r="D454" s="27"/>
      <c r="E454" s="26"/>
      <c r="F454" s="26"/>
      <c r="G454" s="26"/>
    </row>
    <row r="455" spans="3:7" ht="15.75">
      <c r="C455" s="26"/>
      <c r="D455" s="27"/>
      <c r="E455" s="26"/>
      <c r="F455" s="26"/>
      <c r="G455" s="26"/>
    </row>
    <row r="456" spans="3:7" ht="15.75">
      <c r="C456" s="26"/>
      <c r="D456" s="27"/>
      <c r="E456" s="26"/>
      <c r="F456" s="26"/>
      <c r="G456" s="26"/>
    </row>
    <row r="457" spans="3:7" ht="15.75">
      <c r="C457" s="26"/>
      <c r="D457" s="27"/>
      <c r="E457" s="26"/>
      <c r="F457" s="26"/>
      <c r="G457" s="26"/>
    </row>
    <row r="458" spans="3:7" ht="15.75">
      <c r="C458" s="26"/>
      <c r="D458" s="27"/>
      <c r="E458" s="26"/>
      <c r="F458" s="26"/>
      <c r="G458" s="26"/>
    </row>
    <row r="459" spans="3:7" ht="15.75">
      <c r="C459" s="26"/>
      <c r="D459" s="27"/>
      <c r="E459" s="26"/>
      <c r="F459" s="26"/>
      <c r="G459" s="26"/>
    </row>
    <row r="462" spans="3:7" ht="15.75">
      <c r="C462" s="26"/>
      <c r="D462" s="27"/>
      <c r="E462" s="26"/>
      <c r="F462" s="26"/>
      <c r="G462" s="26"/>
    </row>
    <row r="463" spans="3:7" ht="15.75">
      <c r="C463" s="26"/>
      <c r="D463" s="27"/>
      <c r="E463" s="26"/>
      <c r="F463" s="26"/>
      <c r="G463" s="26"/>
    </row>
    <row r="464" spans="3:7" ht="15.75">
      <c r="C464" s="26"/>
      <c r="D464" s="27"/>
      <c r="E464" s="26"/>
      <c r="F464" s="26"/>
      <c r="G464" s="26"/>
    </row>
    <row r="465" spans="3:7" ht="15.75">
      <c r="C465" s="26"/>
      <c r="D465" s="27"/>
      <c r="E465" s="26"/>
      <c r="F465" s="26"/>
      <c r="G465" s="26"/>
    </row>
    <row r="466" spans="3:7" ht="15.75">
      <c r="C466" s="26"/>
      <c r="D466" s="27"/>
      <c r="E466" s="26"/>
      <c r="F466" s="26"/>
      <c r="G466" s="26"/>
    </row>
    <row r="467" spans="3:7" ht="15.75">
      <c r="C467" s="26"/>
      <c r="D467" s="27"/>
      <c r="E467" s="26"/>
      <c r="F467" s="26"/>
      <c r="G467" s="26"/>
    </row>
    <row r="501" spans="2:8" ht="15.75">
      <c r="B501" s="3"/>
      <c r="C501" s="3"/>
      <c r="D501" s="3"/>
      <c r="E501" s="3"/>
      <c r="F501" s="3"/>
      <c r="G501" s="3"/>
      <c r="H501" s="3"/>
    </row>
    <row r="502" spans="2:8" ht="15.75">
      <c r="B502" s="3"/>
      <c r="C502" s="3"/>
      <c r="D502" s="3"/>
      <c r="E502" s="3"/>
      <c r="F502" s="3"/>
      <c r="G502" s="3"/>
      <c r="H502" s="3"/>
    </row>
    <row r="503" spans="2:8" ht="15.75">
      <c r="B503" s="3"/>
      <c r="C503" s="3"/>
      <c r="D503" s="3"/>
      <c r="E503" s="3"/>
      <c r="F503" s="3"/>
      <c r="G503" s="3"/>
      <c r="H503" s="3"/>
    </row>
    <row r="504" spans="2:8" ht="15.75">
      <c r="B504" s="3"/>
      <c r="C504" s="3"/>
      <c r="D504" s="3"/>
      <c r="E504" s="3"/>
      <c r="F504" s="3"/>
      <c r="G504" s="3"/>
      <c r="H504" s="3"/>
    </row>
    <row r="505" spans="2:8" ht="15.75">
      <c r="B505" s="3"/>
      <c r="C505" s="3"/>
      <c r="D505" s="3"/>
      <c r="E505" s="3"/>
      <c r="F505" s="3"/>
      <c r="G505" s="3"/>
      <c r="H505" s="3"/>
    </row>
    <row r="506" spans="2:8" ht="15.75">
      <c r="B506" s="3"/>
      <c r="C506" s="3"/>
      <c r="D506" s="3"/>
      <c r="E506" s="3"/>
      <c r="F506" s="3"/>
      <c r="G506" s="3"/>
      <c r="H506" s="3"/>
    </row>
    <row r="507" spans="2:8" ht="15.75">
      <c r="B507" s="3"/>
      <c r="C507" s="3"/>
      <c r="D507" s="3"/>
      <c r="E507" s="3"/>
      <c r="F507" s="3"/>
      <c r="G507" s="3"/>
      <c r="H507" s="3"/>
    </row>
    <row r="508" spans="2:8" ht="15.75">
      <c r="B508" s="3"/>
      <c r="C508" s="3"/>
      <c r="D508" s="3"/>
      <c r="E508" s="3"/>
      <c r="F508" s="3"/>
      <c r="G508" s="3"/>
      <c r="H508" s="3"/>
    </row>
    <row r="509" spans="2:8" ht="15.75">
      <c r="B509" s="3"/>
      <c r="C509" s="3"/>
      <c r="D509" s="3"/>
      <c r="E509" s="3"/>
      <c r="F509" s="3"/>
      <c r="G509" s="3"/>
      <c r="H509" s="3"/>
    </row>
    <row r="510" spans="2:8" ht="15.75">
      <c r="B510" s="3"/>
      <c r="C510" s="3"/>
      <c r="D510" s="3"/>
      <c r="E510" s="3"/>
      <c r="F510" s="3"/>
      <c r="G510" s="3"/>
      <c r="H510" s="3"/>
    </row>
    <row r="511" spans="2:8" ht="15.75">
      <c r="B511" s="3"/>
      <c r="C511" s="3"/>
      <c r="D511" s="3"/>
      <c r="E511" s="3"/>
      <c r="F511" s="3"/>
      <c r="G511" s="3"/>
      <c r="H511" s="3"/>
    </row>
    <row r="512" spans="2:8" ht="15.75">
      <c r="B512" s="3"/>
      <c r="C512" s="3"/>
      <c r="D512" s="3"/>
      <c r="E512" s="3"/>
      <c r="F512" s="3"/>
      <c r="G512" s="3"/>
      <c r="H512" s="3"/>
    </row>
    <row r="513" spans="2:8" ht="15.75">
      <c r="B513" s="3"/>
      <c r="C513" s="3"/>
      <c r="D513" s="3"/>
      <c r="E513" s="3"/>
      <c r="F513" s="3"/>
      <c r="G513" s="3"/>
      <c r="H513" s="3"/>
    </row>
    <row r="514" spans="2:8" ht="15.75">
      <c r="B514" s="3"/>
      <c r="C514" s="3"/>
      <c r="D514" s="3"/>
      <c r="E514" s="3"/>
      <c r="F514" s="3"/>
      <c r="G514" s="3"/>
      <c r="H514" s="3"/>
    </row>
    <row r="515" spans="2:8" ht="15.75">
      <c r="B515" s="3"/>
      <c r="C515" s="3"/>
      <c r="D515" s="3"/>
      <c r="E515" s="3"/>
      <c r="F515" s="3"/>
      <c r="G515" s="3"/>
      <c r="H515" s="3"/>
    </row>
    <row r="516" spans="2:8" ht="15.75">
      <c r="B516" s="3"/>
      <c r="C516" s="3"/>
      <c r="D516" s="3"/>
      <c r="E516" s="3"/>
      <c r="F516" s="3"/>
      <c r="G516" s="3"/>
      <c r="H516" s="3"/>
    </row>
    <row r="517" spans="2:8" ht="15.75">
      <c r="B517" s="3"/>
      <c r="C517" s="3"/>
      <c r="D517" s="3"/>
      <c r="E517" s="3"/>
      <c r="F517" s="3"/>
      <c r="G517" s="3"/>
      <c r="H517" s="3"/>
    </row>
    <row r="518" spans="2:8" ht="15.75">
      <c r="B518" s="3"/>
      <c r="C518" s="3"/>
      <c r="D518" s="3"/>
      <c r="E518" s="3"/>
      <c r="F518" s="3"/>
      <c r="G518" s="3"/>
      <c r="H518" s="3"/>
    </row>
    <row r="519" spans="2:8" ht="15.75">
      <c r="B519" s="3"/>
      <c r="C519" s="3"/>
      <c r="D519" s="3"/>
      <c r="E519" s="3"/>
      <c r="F519" s="3"/>
      <c r="G519" s="3"/>
      <c r="H519" s="3"/>
    </row>
    <row r="520" spans="2:8" ht="15.75">
      <c r="B520" s="3"/>
      <c r="C520" s="3"/>
      <c r="D520" s="3"/>
      <c r="E520" s="3"/>
      <c r="F520" s="3"/>
      <c r="G520" s="3"/>
      <c r="H520" s="3"/>
    </row>
    <row r="521" spans="2:8" ht="15.75">
      <c r="B521" s="3"/>
      <c r="C521" s="3"/>
      <c r="D521" s="3"/>
      <c r="E521" s="3"/>
      <c r="F521" s="3"/>
      <c r="G521" s="3"/>
      <c r="H521" s="3"/>
    </row>
    <row r="522" spans="2:8" ht="15.75">
      <c r="B522" s="3"/>
      <c r="C522" s="3"/>
      <c r="D522" s="3"/>
      <c r="E522" s="3"/>
      <c r="F522" s="3"/>
      <c r="G522" s="3"/>
      <c r="H522" s="3"/>
    </row>
    <row r="523" spans="2:8" ht="15.75">
      <c r="B523" s="3"/>
      <c r="C523" s="3"/>
      <c r="D523" s="3"/>
      <c r="E523" s="3"/>
      <c r="F523" s="3"/>
      <c r="G523" s="3"/>
      <c r="H523" s="3"/>
    </row>
    <row r="524" spans="2:8" ht="15.75">
      <c r="B524" s="3"/>
      <c r="C524" s="3"/>
      <c r="D524" s="3"/>
      <c r="E524" s="3"/>
      <c r="F524" s="3"/>
      <c r="G524" s="3"/>
      <c r="H524" s="3"/>
    </row>
    <row r="525" spans="2:8" ht="15.75">
      <c r="B525" s="3"/>
      <c r="C525" s="3"/>
      <c r="D525" s="3"/>
      <c r="E525" s="3"/>
      <c r="F525" s="3"/>
      <c r="G525" s="3"/>
      <c r="H525" s="3"/>
    </row>
    <row r="526" spans="2:8" ht="15.75">
      <c r="B526" s="3"/>
      <c r="C526" s="3"/>
      <c r="D526" s="3"/>
      <c r="E526" s="3"/>
      <c r="F526" s="3"/>
      <c r="G526" s="3"/>
      <c r="H526" s="3"/>
    </row>
    <row r="527" spans="2:8" ht="15.75">
      <c r="B527" s="3"/>
      <c r="C527" s="3"/>
      <c r="D527" s="3"/>
      <c r="E527" s="3"/>
      <c r="F527" s="3"/>
      <c r="G527" s="3"/>
      <c r="H527" s="3"/>
    </row>
    <row r="528" spans="2:8" ht="15.75">
      <c r="B528" s="3"/>
      <c r="C528" s="3"/>
      <c r="D528" s="3"/>
      <c r="E528" s="3"/>
      <c r="F528" s="3"/>
      <c r="G528" s="3"/>
      <c r="H528" s="3"/>
    </row>
    <row r="529" spans="2:8" ht="15.75">
      <c r="B529" s="3"/>
      <c r="C529" s="3"/>
      <c r="D529" s="3"/>
      <c r="E529" s="3"/>
      <c r="F529" s="3"/>
      <c r="G529" s="3"/>
      <c r="H529" s="3"/>
    </row>
    <row r="530" spans="2:8" ht="15.75">
      <c r="B530" s="3"/>
      <c r="C530" s="3"/>
      <c r="D530" s="3"/>
      <c r="E530" s="3"/>
      <c r="F530" s="3"/>
      <c r="G530" s="3"/>
      <c r="H530" s="3"/>
    </row>
    <row r="531" spans="2:8" ht="15.75">
      <c r="B531" s="3"/>
      <c r="C531" s="3"/>
      <c r="D531" s="3"/>
      <c r="E531" s="3"/>
      <c r="F531" s="3"/>
      <c r="G531" s="3"/>
      <c r="H531" s="3"/>
    </row>
    <row r="532" spans="2:8" ht="15.75">
      <c r="B532" s="3"/>
      <c r="C532" s="3"/>
      <c r="D532" s="3"/>
      <c r="E532" s="3"/>
      <c r="F532" s="3"/>
      <c r="G532" s="3"/>
      <c r="H532" s="3"/>
    </row>
    <row r="533" spans="2:8" ht="15.75">
      <c r="B533" s="3"/>
      <c r="C533" s="3"/>
      <c r="D533" s="3"/>
      <c r="E533" s="3"/>
      <c r="F533" s="3"/>
      <c r="G533" s="3"/>
      <c r="H533" s="3"/>
    </row>
    <row r="534" spans="2:8" ht="15.75">
      <c r="B534" s="3"/>
      <c r="C534" s="3"/>
      <c r="D534" s="3"/>
      <c r="E534" s="3"/>
      <c r="F534" s="3"/>
      <c r="G534" s="3"/>
      <c r="H534" s="3"/>
    </row>
    <row r="535" spans="2:8" ht="15.75">
      <c r="B535" s="3"/>
      <c r="C535" s="3"/>
      <c r="D535" s="3"/>
      <c r="E535" s="3"/>
      <c r="F535" s="3"/>
      <c r="G535" s="3"/>
      <c r="H535" s="3"/>
    </row>
    <row r="536" spans="2:8" ht="15.75">
      <c r="B536" s="3"/>
      <c r="C536" s="3"/>
      <c r="D536" s="3"/>
      <c r="E536" s="3"/>
      <c r="F536" s="3"/>
      <c r="G536" s="3"/>
      <c r="H536" s="3"/>
    </row>
    <row r="537" spans="2:8" ht="15.75">
      <c r="B537" s="3"/>
      <c r="C537" s="3"/>
      <c r="D537" s="3"/>
      <c r="E537" s="3"/>
      <c r="F537" s="3"/>
      <c r="G537" s="3"/>
      <c r="H537" s="3"/>
    </row>
    <row r="538" spans="2:8" ht="15.75">
      <c r="B538" s="3"/>
      <c r="C538" s="3"/>
      <c r="D538" s="3"/>
      <c r="E538" s="3"/>
      <c r="F538" s="3"/>
      <c r="G538" s="3"/>
      <c r="H538" s="3"/>
    </row>
    <row r="539" spans="2:8" ht="15.75">
      <c r="B539" s="3"/>
      <c r="C539" s="3"/>
      <c r="D539" s="3"/>
      <c r="E539" s="3"/>
      <c r="F539" s="3"/>
      <c r="G539" s="3"/>
      <c r="H539" s="3"/>
    </row>
    <row r="540" spans="2:8" ht="15.75">
      <c r="B540" s="3"/>
      <c r="C540" s="3"/>
      <c r="D540" s="3"/>
      <c r="E540" s="3"/>
      <c r="F540" s="3"/>
      <c r="G540" s="3"/>
      <c r="H540" s="3"/>
    </row>
    <row r="541" spans="2:8" ht="15.75">
      <c r="B541" s="3"/>
      <c r="C541" s="3"/>
      <c r="D541" s="3"/>
      <c r="E541" s="3"/>
      <c r="F541" s="3"/>
      <c r="G541" s="3"/>
      <c r="H541" s="3"/>
    </row>
    <row r="542" spans="2:8" ht="15.75">
      <c r="B542" s="3"/>
      <c r="C542" s="3"/>
      <c r="D542" s="3"/>
      <c r="E542" s="3"/>
      <c r="F542" s="3"/>
      <c r="G542" s="3"/>
      <c r="H542" s="3"/>
    </row>
    <row r="543" spans="2:8" ht="15.75">
      <c r="B543" s="3"/>
      <c r="C543" s="3"/>
      <c r="D543" s="3"/>
      <c r="E543" s="3"/>
      <c r="F543" s="3"/>
      <c r="G543" s="3"/>
      <c r="H543" s="3"/>
    </row>
    <row r="544" spans="2:8" ht="15.75">
      <c r="B544" s="3"/>
      <c r="C544" s="3"/>
      <c r="D544" s="3"/>
      <c r="E544" s="3"/>
      <c r="F544" s="3"/>
      <c r="G544" s="3"/>
      <c r="H544" s="3"/>
    </row>
    <row r="545" spans="2:8" ht="15.75">
      <c r="B545" s="3"/>
      <c r="C545" s="3"/>
      <c r="D545" s="3"/>
      <c r="E545" s="3"/>
      <c r="F545" s="3"/>
      <c r="G545" s="3"/>
      <c r="H545" s="3"/>
    </row>
    <row r="546" spans="2:8" ht="15.75">
      <c r="B546" s="3"/>
      <c r="C546" s="3"/>
      <c r="D546" s="3"/>
      <c r="E546" s="3"/>
      <c r="F546" s="3"/>
      <c r="G546" s="3"/>
      <c r="H546" s="3"/>
    </row>
    <row r="547" spans="2:8" ht="15.75">
      <c r="B547" s="3"/>
      <c r="C547" s="3"/>
      <c r="D547" s="3"/>
      <c r="E547" s="3"/>
      <c r="F547" s="3"/>
      <c r="G547" s="3"/>
      <c r="H547" s="3"/>
    </row>
    <row r="548" spans="2:8" ht="15.75">
      <c r="B548" s="3"/>
      <c r="C548" s="3"/>
      <c r="D548" s="3"/>
      <c r="E548" s="3"/>
      <c r="F548" s="3"/>
      <c r="G548" s="3"/>
      <c r="H548" s="3"/>
    </row>
    <row r="549" spans="2:8" ht="15.75">
      <c r="B549" s="3"/>
      <c r="C549" s="3"/>
      <c r="D549" s="3"/>
      <c r="E549" s="3"/>
      <c r="F549" s="3"/>
      <c r="G549" s="3"/>
      <c r="H549" s="3"/>
    </row>
    <row r="550" spans="2:8" ht="15.75">
      <c r="B550" s="3"/>
      <c r="C550" s="3"/>
      <c r="D550" s="3"/>
      <c r="E550" s="3"/>
      <c r="F550" s="3"/>
      <c r="G550" s="3"/>
      <c r="H550" s="3"/>
    </row>
    <row r="551" spans="2:8" ht="15.75">
      <c r="B551" s="3"/>
      <c r="C551" s="3"/>
      <c r="D551" s="3"/>
      <c r="E551" s="3"/>
      <c r="F551" s="3"/>
      <c r="G551" s="3"/>
      <c r="H551" s="3"/>
    </row>
    <row r="552" spans="2:8" ht="15.75">
      <c r="B552" s="3"/>
      <c r="C552" s="3"/>
      <c r="D552" s="3"/>
      <c r="E552" s="3"/>
      <c r="F552" s="3"/>
      <c r="G552" s="3"/>
      <c r="H552" s="3"/>
    </row>
    <row r="553" spans="2:8" ht="15.75">
      <c r="B553" s="3"/>
      <c r="C553" s="3"/>
      <c r="D553" s="3"/>
      <c r="E553" s="3"/>
      <c r="F553" s="3"/>
      <c r="G553" s="3"/>
      <c r="H553" s="3"/>
    </row>
    <row r="554" spans="2:8" ht="15.75">
      <c r="B554" s="3"/>
      <c r="C554" s="3"/>
      <c r="D554" s="3"/>
      <c r="E554" s="3"/>
      <c r="F554" s="3"/>
      <c r="G554" s="3"/>
      <c r="H554" s="3"/>
    </row>
    <row r="555" spans="2:8" ht="15.75">
      <c r="B555" s="3"/>
      <c r="C555" s="3"/>
      <c r="D555" s="3"/>
      <c r="E555" s="3"/>
      <c r="F555" s="3"/>
      <c r="G555" s="3"/>
      <c r="H555" s="3"/>
    </row>
    <row r="556" spans="2:8" ht="15.75">
      <c r="B556" s="3"/>
      <c r="C556" s="3"/>
      <c r="D556" s="3"/>
      <c r="E556" s="3"/>
      <c r="F556" s="3"/>
      <c r="G556" s="3"/>
      <c r="H556" s="3"/>
    </row>
    <row r="557" spans="2:8" ht="15.75">
      <c r="B557" s="3"/>
      <c r="C557" s="3"/>
      <c r="D557" s="3"/>
      <c r="E557" s="3"/>
      <c r="F557" s="3"/>
      <c r="G557" s="3"/>
      <c r="H557" s="3"/>
    </row>
    <row r="558" spans="2:8" ht="15.75">
      <c r="B558" s="3"/>
      <c r="C558" s="3"/>
      <c r="D558" s="3"/>
      <c r="E558" s="3"/>
      <c r="F558" s="3"/>
      <c r="G558" s="3"/>
      <c r="H558" s="3"/>
    </row>
    <row r="559" spans="2:8" ht="15.75">
      <c r="B559" s="3"/>
      <c r="C559" s="3"/>
      <c r="D559" s="3"/>
      <c r="E559" s="3"/>
      <c r="F559" s="3"/>
      <c r="G559" s="3"/>
      <c r="H559" s="3"/>
    </row>
    <row r="560" spans="2:8" ht="15.75">
      <c r="B560" s="3"/>
      <c r="C560" s="3"/>
      <c r="D560" s="3"/>
      <c r="E560" s="3"/>
      <c r="F560" s="3"/>
      <c r="G560" s="3"/>
      <c r="H560" s="3"/>
    </row>
    <row r="561" spans="2:8" ht="15.75">
      <c r="B561" s="3"/>
      <c r="C561" s="3"/>
      <c r="D561" s="3"/>
      <c r="E561" s="3"/>
      <c r="F561" s="3"/>
      <c r="G561" s="3"/>
      <c r="H561" s="3"/>
    </row>
    <row r="562" spans="2:8" ht="15.75">
      <c r="B562" s="3"/>
      <c r="C562" s="3"/>
      <c r="D562" s="3"/>
      <c r="E562" s="3"/>
      <c r="F562" s="3"/>
      <c r="G562" s="3"/>
      <c r="H562" s="3"/>
    </row>
  </sheetData>
  <sheetProtection/>
  <mergeCells count="4">
    <mergeCell ref="A89:H89"/>
    <mergeCell ref="C55:G55"/>
    <mergeCell ref="C56:G56"/>
    <mergeCell ref="A80:H80"/>
  </mergeCells>
  <printOptions horizontalCentered="1"/>
  <pageMargins left="0.25" right="0.25" top="0.25" bottom="0.25" header="0.5" footer="0.5"/>
  <pageSetup orientation="portrait" scale="76" r:id="rId1"/>
  <headerFooter alignWithMargins="0">
    <oddFooter>&amp;LSaved As: &amp;F:&amp;A</oddFooter>
  </headerFooter>
  <rowBreaks count="2" manualBreakCount="2">
    <brk id="29" max="7" man="1"/>
    <brk id="79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Ward</dc:creator>
  <cp:keywords/>
  <dc:description/>
  <cp:lastModifiedBy>Phoebe J Taitz</cp:lastModifiedBy>
  <cp:lastPrinted>2008-03-07T14:53:51Z</cp:lastPrinted>
  <dcterms:created xsi:type="dcterms:W3CDTF">1999-08-04T20:22:47Z</dcterms:created>
  <dcterms:modified xsi:type="dcterms:W3CDTF">2023-06-15T18:29:01Z</dcterms:modified>
  <cp:category/>
  <cp:version/>
  <cp:contentType/>
  <cp:contentStatus/>
</cp:coreProperties>
</file>